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2" yWindow="60" windowWidth="9636" windowHeight="5592"/>
  </bookViews>
  <sheets>
    <sheet name="Hoja1" sheetId="1" r:id="rId1"/>
    <sheet name="Hoja2" sheetId="2" r:id="rId2"/>
    <sheet name="Hoja3" sheetId="3" r:id="rId3"/>
  </sheets>
  <calcPr calcId="125725"/>
</workbook>
</file>

<file path=xl/calcChain.xml><?xml version="1.0" encoding="utf-8"?>
<calcChain xmlns="http://schemas.openxmlformats.org/spreadsheetml/2006/main">
  <c r="H23" i="1"/>
  <c r="G23"/>
  <c r="G22"/>
  <c r="G21"/>
  <c r="G20"/>
  <c r="H19"/>
  <c r="G19"/>
  <c r="G18"/>
</calcChain>
</file>

<file path=xl/comments1.xml><?xml version="1.0" encoding="utf-8"?>
<comments xmlns="http://schemas.openxmlformats.org/spreadsheetml/2006/main">
  <authors>
    <author>vera-hl</author>
    <author>sandra-qg</author>
  </authors>
  <commentList>
    <comment ref="H7" authorId="0">
      <text>
        <r>
          <rPr>
            <b/>
            <sz val="9"/>
            <color indexed="81"/>
            <rFont val="Tahoma"/>
            <family val="2"/>
          </rPr>
          <t>vera-hl:</t>
        </r>
        <r>
          <rPr>
            <sz val="9"/>
            <color indexed="81"/>
            <rFont val="Tahoma"/>
            <family val="2"/>
          </rPr>
          <t xml:space="preserve">
$135747,3</t>
        </r>
      </text>
    </comment>
    <comment ref="H9" authorId="0">
      <text>
        <r>
          <rPr>
            <b/>
            <sz val="9"/>
            <color indexed="81"/>
            <rFont val="Tahoma"/>
            <family val="2"/>
          </rPr>
          <t>vera-hl:</t>
        </r>
        <r>
          <rPr>
            <sz val="9"/>
            <color indexed="81"/>
            <rFont val="Tahoma"/>
            <family val="2"/>
          </rPr>
          <t xml:space="preserve">
contrato en $30,000</t>
        </r>
      </text>
    </comment>
    <comment ref="B15" authorId="1">
      <text>
        <r>
          <rPr>
            <b/>
            <sz val="9"/>
            <color indexed="81"/>
            <rFont val="Tahoma"/>
            <family val="2"/>
          </rPr>
          <t>sandra-qg:</t>
        </r>
        <r>
          <rPr>
            <sz val="9"/>
            <color indexed="81"/>
            <rFont val="Tahoma"/>
            <family val="2"/>
          </rPr>
          <t xml:space="preserve">
Pedido u orden de compra 2016-002208
</t>
        </r>
      </text>
    </comment>
    <comment ref="B16" authorId="1">
      <text>
        <r>
          <rPr>
            <b/>
            <sz val="9"/>
            <color indexed="81"/>
            <rFont val="Tahoma"/>
            <family val="2"/>
          </rPr>
          <t>sandra-qg:</t>
        </r>
        <r>
          <rPr>
            <sz val="9"/>
            <color indexed="81"/>
            <rFont val="Tahoma"/>
            <family val="2"/>
          </rPr>
          <t xml:space="preserve">
Pedido u orden de compra 2017-000289</t>
        </r>
      </text>
    </comment>
    <comment ref="B17" authorId="1">
      <text>
        <r>
          <rPr>
            <b/>
            <sz val="9"/>
            <color indexed="81"/>
            <rFont val="Tahoma"/>
            <family val="2"/>
          </rPr>
          <t>sandra-qg:</t>
        </r>
        <r>
          <rPr>
            <sz val="9"/>
            <color indexed="81"/>
            <rFont val="Tahoma"/>
            <family val="2"/>
          </rPr>
          <t xml:space="preserve">
Pedido u orden de compra 2016-003838</t>
        </r>
      </text>
    </comment>
  </commentList>
</comments>
</file>

<file path=xl/sharedStrings.xml><?xml version="1.0" encoding="utf-8"?>
<sst xmlns="http://schemas.openxmlformats.org/spreadsheetml/2006/main" count="159" uniqueCount="136">
  <si>
    <t>RECOPE:  Asesorías externas contratadas</t>
  </si>
  <si>
    <t>Número de contratación</t>
  </si>
  <si>
    <t>Objetivo</t>
  </si>
  <si>
    <t>Fecha 
inicio</t>
  </si>
  <si>
    <t>Fecha 
finalización</t>
  </si>
  <si>
    <t>Entregable (a)</t>
  </si>
  <si>
    <t>Empresa o persona contratada</t>
  </si>
  <si>
    <t>Cédula Jurídica o Cédula Física</t>
  </si>
  <si>
    <t>2017CD-000045-01</t>
  </si>
  <si>
    <t>Yazmin Redondo Vilalta</t>
  </si>
  <si>
    <t>Monto contratado y moneda (Colones)</t>
  </si>
  <si>
    <t>Dar servicios profesionales en Seguridad Sald y Ambiente para ejecutar las acciones de seguridad laboral e higiene ambiental en el Plantel El Alto (El servicio se presta en los Proyectos en Ejecución asignados a la Gerencia)</t>
  </si>
  <si>
    <t>Jennifer Fernández Huertas</t>
  </si>
  <si>
    <t>Dar servicios profesionales en Seguridad Sald y Ambiente para ejecutar las acciones de seguridad laboral e higiene ambiental en los Planteleles La Garita y Barranca (El servicio se presta en los Proyectos en Ejecución asignados a la Gerencia)</t>
  </si>
  <si>
    <t>2-609-797</t>
  </si>
  <si>
    <t>1-1347-0804</t>
  </si>
  <si>
    <t>2017-CD-000045-01</t>
  </si>
  <si>
    <t>Informes (debe presentar 4 informes)</t>
  </si>
  <si>
    <t>2017-CD-000083-01</t>
  </si>
  <si>
    <t>Servicios profesionales para la elaboración del monitoreo Fauna Marítima del Proyecto Represas y Obras de Mejoramiento en El Río Bartolo</t>
  </si>
  <si>
    <t>Pablo Morales Jiménez</t>
  </si>
  <si>
    <t>1-1131-460</t>
  </si>
  <si>
    <t>2017-CD-000067-01</t>
  </si>
  <si>
    <t>Servicios profesionales para realizar acciones de gestión y conpensación social y análisis social de las comunidades alrededor de Planteles de Recope en todo el País.</t>
  </si>
  <si>
    <t>Alejandra Alfaro Cartín</t>
  </si>
  <si>
    <t>1-1479-0888</t>
  </si>
  <si>
    <t xml:space="preserve">Informes mensuales </t>
  </si>
  <si>
    <t>2016CD-000265-03</t>
  </si>
  <si>
    <t>Contar con los servicios técnicos de un inspector eléctrico</t>
  </si>
  <si>
    <t>Chica Betancur John Edison</t>
  </si>
  <si>
    <t>08-0093-0796</t>
  </si>
  <si>
    <t>Bitácoras de inspección de acuerdo con los requerimientos establecidos por RECOPE según carteles de obra y sus especificaciones. Además de los informes mensuales.</t>
  </si>
  <si>
    <t>2013CD-000271-01</t>
  </si>
  <si>
    <t>Contar con los servicios técnicos de un inspector en seguridad y salud</t>
  </si>
  <si>
    <t>Porras Bolivar Carlos Eduardo</t>
  </si>
  <si>
    <t>01-0680-0319</t>
  </si>
  <si>
    <t>2016CD-000476-01</t>
  </si>
  <si>
    <t>Contar con los servicios de un profesional enn seguridad e higiene ambiental</t>
  </si>
  <si>
    <t>Contreras Gutierrez Michelle</t>
  </si>
  <si>
    <t>04-0166-0695</t>
  </si>
  <si>
    <t xml:space="preserve"> Supervisión diaria e Informes Mensuales</t>
  </si>
  <si>
    <t>Gerencia</t>
  </si>
  <si>
    <t>Desarrollo</t>
  </si>
  <si>
    <t>2015CD-000359-03</t>
  </si>
  <si>
    <t xml:space="preserve">Servicios profesionales de un ingeniería mecánico para la renovación de 6 permisos de funcionamiento de 3 calderas. Para la operacionalidad y buen funcionamiento de los dispositivos y equipo, en la generación de vapor tanto para el procesamiento de producto terminado como para el almacenaje del mismo, en los tanques y el mantenimiento de las condiciones térmicas adecuadas del producto almacenados en la refinería (bunker y asfaltos), se encuentran reguladas por la Legislación Vigente en Costa Rica para calderas, por lo cual, la misma establece la inspección de estos dispositivos  por profesionales certificados del Ministerio de Trabajo, para auditar y/o inspeccionar  técnicamente.
</t>
  </si>
  <si>
    <t>Consultores en ingeniería de los Recursos Energéticos S.A.</t>
  </si>
  <si>
    <t>3-101-058222</t>
  </si>
  <si>
    <t>Permisos de funcionamiento</t>
  </si>
  <si>
    <t>2016CD-000319-03</t>
  </si>
  <si>
    <t>Pruebas no destructivas en soldaduras. Verificar la aceptabilidad de los trabajos de soladura mediante ensayos no destructivos que se están realizando en diferentes proyectos de la Refinería. Estas evaluaciones deben cumplir con la normas API 650, API 653 y la ASME B 31.4 y ASME IX, para garantizar la integridad de las uniones soldadas en tuberías de trasiego de combustibles y en uniones soldadas en tanques de almacenamiento atmosféricos.</t>
  </si>
  <si>
    <t>Distribuidora Comercial Dulsae S.A.</t>
  </si>
  <si>
    <t>3-101-56174802</t>
  </si>
  <si>
    <t xml:space="preserve"> Informes Mensuales por avance contra pruebas realizadas</t>
  </si>
  <si>
    <t>2016CD-000440-03</t>
  </si>
  <si>
    <t>Servicios profesionales en gestión ambiental,  para elaborar la medición de huella de carbono y coordinar el programa de bandera azul ecológica  en cumplimiento de lo establecido en el Plan Estratégico 2016-2021, cumplmiento de la normativa nacional, la mejora continua en el desempeño de la gestión de la promoción de la salud, el cuidado del ambiente y la prevención de la seguridad, con el propósito de impactar postivamente las operaciones de la empresa, la mitigación del cambio climático y la protección de nuestras comunidades vecinas.</t>
  </si>
  <si>
    <t>Ambientica Consulting S.A.</t>
  </si>
  <si>
    <t>3-101-715412</t>
  </si>
  <si>
    <t>Asesorar y asistir al personal de Recope, presentación de Informes de avance de acuerdo al programa de trabajo establecido</t>
  </si>
  <si>
    <t>2014CD-000602-03</t>
  </si>
  <si>
    <t>Servicios para la medición de la huella de carbono en las instalaciones del Plantel Moín (primera etapa)  a fin de calcular la cantidad de GEI que son emitidos directa o indirectamente a la atmósfera cada vez que realiza una acción determinada y que las empresas puedan reducir los niveles de contaminación mediante un cálculo estandarizado de las emisiones durante los procesos productivos.</t>
  </si>
  <si>
    <t>Consorcio Fomento Desarrollo (Cindy Alejandra Umaña López)</t>
  </si>
  <si>
    <t>1-1351-0701</t>
  </si>
  <si>
    <r>
      <t>Presentación de Informes de avance de cAuerdo al programa de trabajo establecido</t>
    </r>
    <r>
      <rPr>
        <b/>
        <sz val="11"/>
        <color rgb="FFC00000"/>
        <rFont val="Calibri"/>
        <family val="2"/>
        <scheme val="minor"/>
      </rPr>
      <t xml:space="preserve"> (Concluida)</t>
    </r>
  </si>
  <si>
    <t>2016CD-000434-03</t>
  </si>
  <si>
    <t>Evaluación de la condición estructural de dos puentes en el Plantel Moín debido que permita conocer los trabajos de mantenimiento preventivo y correctivo que se deben de realizar y así asegurar  aumentar su vida útil como activo de la empresa y la seguridad del personal que utiliza dichos accesos</t>
  </si>
  <si>
    <t>Fundación de la Universidad de Costa Rica para la Investigación (FUNDEVI)</t>
  </si>
  <si>
    <t>3-006-101757</t>
  </si>
  <si>
    <r>
      <t xml:space="preserve">Presentación de informe con conclusiones y recomendaciones (un solo informe al concluir los trabajos) </t>
    </r>
    <r>
      <rPr>
        <b/>
        <sz val="11"/>
        <color rgb="FFC00000"/>
        <rFont val="Calibri"/>
        <family val="2"/>
        <scheme val="minor"/>
      </rPr>
      <t>Concluido</t>
    </r>
  </si>
  <si>
    <t>2013CD-000651-03</t>
  </si>
  <si>
    <t>Servicios profesionales para la calibración de 10 tanques de almacenamiento, la cual se realiza de acuerdo a la necesidad de calibración que se presente durante los años (3 tanques) un año (4 tanques) 2do año (3 tanques) 3er año.</t>
  </si>
  <si>
    <t>Oil Test International (Costa Rica) S.A.</t>
  </si>
  <si>
    <t>3-101-378451</t>
  </si>
  <si>
    <t>Refinación</t>
  </si>
  <si>
    <t>2010LA-000011-02</t>
  </si>
  <si>
    <t>Disponer de los servicios de apoyo de Finanzas Corporativas para lograr la colocación nacional y/o internacional de bonos que RECOPE.</t>
  </si>
  <si>
    <t>Finanzas Corporativas de Centroamerica S.A. (FCCA)</t>
  </si>
  <si>
    <t>3-101-163996</t>
  </si>
  <si>
    <t>2016CD-000156-01</t>
  </si>
  <si>
    <t>Contratación de servicios profesionales Auditoría Financiera Externa de los estados financieros de RECOPE 2016.</t>
  </si>
  <si>
    <t>Deloitte &amp; Touche S.A.</t>
  </si>
  <si>
    <t>3-101-020162</t>
  </si>
  <si>
    <t>₡56.848.000,00</t>
  </si>
  <si>
    <t>2017CD-000034-01</t>
  </si>
  <si>
    <t>Contratación de Auditoría Externa de Calidad (Cumplimiento) para la Liquidación Presupuestaria 2016 de RECOPE</t>
  </si>
  <si>
    <t>K.P.M.G. S.A.</t>
  </si>
  <si>
    <t>3-101-006224</t>
  </si>
  <si>
    <t>2017CD-000046-01</t>
  </si>
  <si>
    <t>Contratación de los servicios jurídicos tributarios para la atención de la impugnación al traslado de cargos sancionador ante la Dirección de General de Tributación y la presentación del recurso de revocatoria y apelación en subsidio ante el Tribunal Fiscal Administrativo, en razón de una posible resolución determinativa por parte de la Administración Tributaria, referida al Impuesto sobre la Renta, correspondiente a los períodos fiscales 2013 y 2014.</t>
  </si>
  <si>
    <t xml:space="preserve">ERNST &amp; YOUNG S.A. </t>
  </si>
  <si>
    <t>3-101-318900</t>
  </si>
  <si>
    <t>₡6.970.000,00</t>
  </si>
  <si>
    <t xml:space="preserve">2017CD-000021-01 </t>
  </si>
  <si>
    <t>Contar con un diagnóstico de clima organizacional que permita evaluar la percepción de las personas que ocupen puestos en Recope sobre diferentes factores con el propósito de implementar acciones remediales o de mejora en la áreas críticas.</t>
  </si>
  <si>
    <t xml:space="preserve">Grupo Dando Costa Rica S.A. </t>
  </si>
  <si>
    <t>N 3-101-096029</t>
  </si>
  <si>
    <t>Administra-ción y Finanzas</t>
  </si>
  <si>
    <t>Estados Financieros 2016 de RECOPE, auditados,   la  Carta de gerencia  2016  y  la Certificación de cumplimiento de Gobierno Corporativo 2016 .</t>
  </si>
  <si>
    <t xml:space="preserve">a) Carta a la Gerencia
b) Informe de atestiguamento 2016
</t>
  </si>
  <si>
    <t xml:space="preserve">a) Documento con el Escrito del Recurso de Revocatoria con apelación en Subsidio     b) Escrito de apelación contra el  traslado de cargos </t>
  </si>
  <si>
    <t>Diagnósitico</t>
  </si>
  <si>
    <t>Informe</t>
  </si>
  <si>
    <t>2016CD-000287-01</t>
  </si>
  <si>
    <t xml:space="preserve">servicios técnicos de "IMPLEMENTACIÓN DEL PLAN DE RECUPERACIÓN DE DESASTRES PARA El SIG-SAP EMPRESARIAL" para los sistemas SAP ECC V6.0 y PI V 7.0 para el proyecto de CONTINGENCIA SAP.
</t>
  </si>
  <si>
    <t>Sistemas Analíticos S.A</t>
  </si>
  <si>
    <t>3-101-015705</t>
  </si>
  <si>
    <t>Plan de Recuperacion Desastres SIG-SAG</t>
  </si>
  <si>
    <t>2016CD-000171-01</t>
  </si>
  <si>
    <t>Implementación del Sistema de Gestión de Seguridad de la Información (SGSI) según la norma ISO/IEC 27001-2013, de acuerdo al diagnóstico realizado.</t>
  </si>
  <si>
    <t>Price Waterhouse Coopers</t>
  </si>
  <si>
    <t>3-101-069622</t>
  </si>
  <si>
    <t>Implementación del Sistema de Gestión de Seguridad de la Información (SGSI)</t>
  </si>
  <si>
    <t>2016CD-000420-01</t>
  </si>
  <si>
    <t>Desarrollo de las mejoras en el Sistema de Control de Actas de Junta Directiva, mismas que nacen de las necesidades establecidas por el  Área de Secretaría de Actas. Así mismo, es necesario  potenciar la funcionalidad colaborativa de la herrramienta tal que se le brinde a los miembros de Junta Directiva la posibilidad de realizar comentarios, solicitudes de cambio, "chats" o "meetings"   de temas específicos, entre otros.</t>
  </si>
  <si>
    <t xml:space="preserve">CV3 Consultores Asociados </t>
  </si>
  <si>
    <t>3-101-321833</t>
  </si>
  <si>
    <t>Mejoras Sistema de Control de Actas</t>
  </si>
  <si>
    <t>2017-000615</t>
  </si>
  <si>
    <t xml:space="preserve">Asesoría en materia tributaria </t>
  </si>
  <si>
    <t>Batalla Salto Luna Ltda</t>
  </si>
  <si>
    <t>3-102-702405</t>
  </si>
  <si>
    <t>Informes Legales</t>
  </si>
  <si>
    <t>Gerencia General</t>
  </si>
  <si>
    <t>2016CD-000029-01</t>
  </si>
  <si>
    <t>Elaboración planos sistema contra incendio Planteles El Alto, La Garita, Barranca, Turrialba y Siquirres.</t>
  </si>
  <si>
    <t>INGENIERÍAS JORGE LIZANO &amp; ASOCIADOS, S.A.</t>
  </si>
  <si>
    <t>3-101-203526</t>
  </si>
  <si>
    <t>14.04.2016</t>
  </si>
  <si>
    <t>05.04.2017</t>
  </si>
  <si>
    <t>Planos</t>
  </si>
  <si>
    <t>2017CD-000085-01</t>
  </si>
  <si>
    <t>Contratación Encuesta a Clientes</t>
  </si>
  <si>
    <t>Renán Edo. Peraza Parrales</t>
  </si>
  <si>
    <t>1-458-566</t>
  </si>
  <si>
    <t>Informe técnico resultados de encuestas aplicadas</t>
  </si>
  <si>
    <t>Distribución y Ventas</t>
  </si>
  <si>
    <t>Actualizado al 31-5-17</t>
  </si>
</sst>
</file>

<file path=xl/styles.xml><?xml version="1.0" encoding="utf-8"?>
<styleSheet xmlns="http://schemas.openxmlformats.org/spreadsheetml/2006/main">
  <numFmts count="4">
    <numFmt numFmtId="164" formatCode="_([$₡-140A]* #,##0.00_);_([$₡-140A]* \(#,##0.00\);_([$₡-140A]* &quot;-&quot;??_);_(@_)"/>
    <numFmt numFmtId="165" formatCode="[$$-409]#,##0.00"/>
    <numFmt numFmtId="166" formatCode="_-&quot;₡&quot;* #,##0.00_-;\-&quot;₡&quot;* #,##0.00_-;_-&quot;₡&quot;* &quot;-&quot;??_-;_-@_-"/>
    <numFmt numFmtId="167" formatCode="&quot;₡&quot;#,##0.00"/>
  </numFmts>
  <fonts count="6">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1"/>
      <color rgb="FFC00000"/>
      <name val="Calibri"/>
      <family val="2"/>
      <scheme val="minor"/>
    </font>
    <font>
      <sz val="9"/>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2" borderId="1" xfId="0" applyFont="1" applyFill="1" applyBorder="1" applyAlignment="1">
      <alignment wrapText="1"/>
    </xf>
    <xf numFmtId="0" fontId="0" fillId="0" borderId="1" xfId="0" applyBorder="1"/>
    <xf numFmtId="0" fontId="0" fillId="0" borderId="1" xfId="0" applyBorder="1" applyAlignment="1">
      <alignment vertical="top" wrapText="1"/>
    </xf>
    <xf numFmtId="14" fontId="0" fillId="0" borderId="1" xfId="0" applyNumberFormat="1" applyBorder="1"/>
    <xf numFmtId="14" fontId="0" fillId="0" borderId="1" xfId="0" applyNumberFormat="1" applyBorder="1" applyAlignment="1">
      <alignment vertical="top" wrapText="1"/>
    </xf>
    <xf numFmtId="3" fontId="0" fillId="0" borderId="1" xfId="0" applyNumberFormat="1" applyBorder="1" applyAlignment="1">
      <alignmen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justify" wrapText="1"/>
    </xf>
    <xf numFmtId="0" fontId="0" fillId="0" borderId="1" xfId="0" applyBorder="1" applyAlignment="1">
      <alignment vertical="center" wrapText="1"/>
    </xf>
    <xf numFmtId="0" fontId="0" fillId="0" borderId="1" xfId="0" applyBorder="1" applyAlignment="1">
      <alignment horizontal="justify" vertical="center" wrapText="1"/>
    </xf>
    <xf numFmtId="14" fontId="0" fillId="0" borderId="1" xfId="0" applyNumberFormat="1" applyBorder="1" applyAlignment="1">
      <alignment vertical="center" wrapText="1"/>
    </xf>
    <xf numFmtId="3" fontId="0" fillId="0" borderId="1" xfId="0" applyNumberFormat="1" applyBorder="1" applyAlignment="1">
      <alignment vertical="center" wrapText="1"/>
    </xf>
    <xf numFmtId="0" fontId="0" fillId="0" borderId="0" xfId="0" applyAlignment="1">
      <alignment wrapText="1"/>
    </xf>
    <xf numFmtId="0" fontId="0" fillId="0" borderId="1" xfId="0" applyBorder="1" applyAlignment="1">
      <alignment wrapText="1"/>
    </xf>
    <xf numFmtId="14" fontId="0" fillId="0" borderId="1" xfId="0" applyNumberFormat="1" applyBorder="1" applyAlignment="1">
      <alignment wrapText="1"/>
    </xf>
    <xf numFmtId="164" fontId="0" fillId="0" borderId="1" xfId="0" applyNumberFormat="1" applyBorder="1" applyAlignment="1">
      <alignment wrapText="1"/>
    </xf>
    <xf numFmtId="0" fontId="0" fillId="0" borderId="1" xfId="0" applyBorder="1" applyAlignment="1">
      <alignment vertical="top"/>
    </xf>
    <xf numFmtId="14" fontId="0" fillId="0" borderId="1" xfId="0" applyNumberFormat="1" applyBorder="1" applyAlignment="1">
      <alignment vertical="top"/>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1" xfId="0" applyFill="1" applyBorder="1" applyAlignment="1">
      <alignment vertical="center" wrapText="1"/>
    </xf>
    <xf numFmtId="1" fontId="5" fillId="0" borderId="1" xfId="0" applyNumberFormat="1" applyFont="1" applyFill="1" applyBorder="1" applyAlignment="1">
      <alignment horizontal="left" vertical="top" wrapText="1"/>
    </xf>
    <xf numFmtId="1" fontId="5" fillId="0" borderId="1" xfId="0" applyNumberFormat="1" applyFont="1" applyFill="1" applyBorder="1" applyAlignment="1">
      <alignment horizontal="justify" vertical="top" wrapText="1"/>
    </xf>
    <xf numFmtId="3" fontId="0" fillId="0" borderId="1" xfId="0" applyNumberFormat="1" applyBorder="1" applyAlignment="1">
      <alignment horizontal="left" vertical="top" wrapText="1"/>
    </xf>
    <xf numFmtId="14" fontId="0" fillId="0" borderId="1" xfId="0" applyNumberFormat="1" applyBorder="1" applyAlignment="1">
      <alignment horizontal="center" vertical="top" wrapText="1"/>
    </xf>
    <xf numFmtId="165" fontId="0" fillId="0" borderId="1" xfId="0" applyNumberFormat="1" applyBorder="1" applyAlignment="1">
      <alignment horizontal="right" vertical="top" wrapText="1"/>
    </xf>
    <xf numFmtId="0" fontId="0" fillId="0" borderId="1" xfId="0" applyBorder="1" applyAlignment="1">
      <alignment horizontal="left" vertical="top" wrapText="1"/>
    </xf>
    <xf numFmtId="0" fontId="0" fillId="0" borderId="1" xfId="0" applyBorder="1" applyAlignment="1">
      <alignment horizontal="right" vertical="top"/>
    </xf>
    <xf numFmtId="166" fontId="0" fillId="0" borderId="1" xfId="0" applyNumberFormat="1" applyBorder="1" applyAlignment="1">
      <alignment horizontal="right" vertical="top"/>
    </xf>
    <xf numFmtId="0" fontId="0" fillId="3" borderId="1" xfId="0" applyFill="1" applyBorder="1" applyAlignment="1">
      <alignment vertical="top" wrapText="1"/>
    </xf>
    <xf numFmtId="0" fontId="0" fillId="3" borderId="1" xfId="0" applyFill="1" applyBorder="1" applyAlignment="1">
      <alignment vertical="top"/>
    </xf>
    <xf numFmtId="15" fontId="0" fillId="3" borderId="1" xfId="0" applyNumberFormat="1" applyFill="1" applyBorder="1" applyAlignment="1">
      <alignment vertical="top"/>
    </xf>
    <xf numFmtId="167" fontId="0" fillId="0" borderId="1" xfId="0" applyNumberFormat="1" applyBorder="1" applyAlignment="1">
      <alignment horizontal="right" vertical="top"/>
    </xf>
    <xf numFmtId="0" fontId="0" fillId="0" borderId="1" xfId="0" applyBorder="1" applyAlignment="1">
      <alignment horizontal="center" vertical="top" wrapText="1"/>
    </xf>
    <xf numFmtId="0" fontId="0" fillId="0" borderId="1" xfId="0" applyFont="1" applyBorder="1" applyAlignment="1">
      <alignment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4" fontId="0" fillId="0" borderId="1" xfId="0" applyNumberFormat="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center"/>
    </xf>
    <xf numFmtId="4" fontId="0" fillId="0" borderId="1" xfId="0" applyNumberFormat="1" applyBorder="1"/>
    <xf numFmtId="0" fontId="0" fillId="0" borderId="0" xfId="0" applyBorder="1" applyAlignment="1">
      <alignment wrapText="1"/>
    </xf>
    <xf numFmtId="0" fontId="1" fillId="0" borderId="0" xfId="0" applyFont="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88"/>
  <sheetViews>
    <sheetView tabSelected="1" topLeftCell="A27" workbookViewId="0">
      <selection activeCell="A32" sqref="A32"/>
    </sheetView>
  </sheetViews>
  <sheetFormatPr baseColWidth="10" defaultColWidth="11.44140625" defaultRowHeight="14.4"/>
  <cols>
    <col min="1" max="1" width="11.44140625" style="14"/>
    <col min="2" max="2" width="18" style="14" customWidth="1"/>
    <col min="3" max="3" width="54.77734375" style="14" customWidth="1"/>
    <col min="4" max="4" width="20.77734375" style="14" customWidth="1"/>
    <col min="5" max="5" width="13" style="14" customWidth="1"/>
    <col min="6" max="7" width="11.44140625" style="14"/>
    <col min="8" max="8" width="16.21875" style="14" customWidth="1"/>
    <col min="9" max="9" width="23.33203125" style="14" customWidth="1"/>
    <col min="10" max="16384" width="11.44140625" style="14"/>
  </cols>
  <sheetData>
    <row r="2" spans="1:9">
      <c r="B2" s="44" t="s">
        <v>0</v>
      </c>
      <c r="C2" s="44"/>
      <c r="D2" s="44"/>
      <c r="E2" s="44"/>
      <c r="F2" s="44"/>
      <c r="G2" s="44"/>
      <c r="H2" s="44"/>
      <c r="I2" s="44"/>
    </row>
    <row r="3" spans="1:9">
      <c r="B3" s="44">
        <v>2017</v>
      </c>
      <c r="C3" s="44"/>
      <c r="D3" s="44"/>
      <c r="E3" s="44"/>
      <c r="F3" s="44"/>
      <c r="G3" s="44"/>
      <c r="H3" s="44"/>
      <c r="I3" s="44"/>
    </row>
    <row r="4" spans="1:9">
      <c r="B4" s="44"/>
      <c r="C4" s="44"/>
      <c r="D4" s="44"/>
      <c r="E4" s="44"/>
      <c r="F4" s="44"/>
      <c r="G4" s="44"/>
      <c r="H4" s="44"/>
      <c r="I4" s="44"/>
    </row>
    <row r="6" spans="1:9" ht="57.6">
      <c r="A6" s="1" t="s">
        <v>41</v>
      </c>
      <c r="B6" s="1" t="s">
        <v>1</v>
      </c>
      <c r="C6" s="1" t="s">
        <v>2</v>
      </c>
      <c r="D6" s="1" t="s">
        <v>6</v>
      </c>
      <c r="E6" s="1" t="s">
        <v>7</v>
      </c>
      <c r="F6" s="1" t="s">
        <v>3</v>
      </c>
      <c r="G6" s="1" t="s">
        <v>4</v>
      </c>
      <c r="H6" s="1" t="s">
        <v>10</v>
      </c>
      <c r="I6" s="1" t="s">
        <v>5</v>
      </c>
    </row>
    <row r="7" spans="1:9" ht="72">
      <c r="A7" s="36" t="s">
        <v>121</v>
      </c>
      <c r="B7" s="7" t="s">
        <v>101</v>
      </c>
      <c r="C7" s="3" t="s">
        <v>102</v>
      </c>
      <c r="D7" s="3" t="s">
        <v>103</v>
      </c>
      <c r="E7" s="3" t="s">
        <v>104</v>
      </c>
      <c r="F7" s="5">
        <v>42618</v>
      </c>
      <c r="G7" s="5">
        <v>42852</v>
      </c>
      <c r="H7" s="6">
        <v>75983806</v>
      </c>
      <c r="I7" s="35" t="s">
        <v>105</v>
      </c>
    </row>
    <row r="8" spans="1:9" ht="57.6">
      <c r="A8" s="36" t="s">
        <v>121</v>
      </c>
      <c r="B8" s="8" t="s">
        <v>106</v>
      </c>
      <c r="C8" s="3" t="s">
        <v>107</v>
      </c>
      <c r="D8" s="3" t="s">
        <v>108</v>
      </c>
      <c r="E8" s="3" t="s">
        <v>109</v>
      </c>
      <c r="F8" s="5">
        <v>42543</v>
      </c>
      <c r="G8" s="5">
        <v>43089</v>
      </c>
      <c r="H8" s="6">
        <v>90000000</v>
      </c>
      <c r="I8" s="28" t="s">
        <v>110</v>
      </c>
    </row>
    <row r="9" spans="1:9" ht="100.8">
      <c r="A9" s="36" t="s">
        <v>121</v>
      </c>
      <c r="B9" s="8" t="s">
        <v>111</v>
      </c>
      <c r="C9" s="3" t="s">
        <v>112</v>
      </c>
      <c r="D9" s="3" t="s">
        <v>113</v>
      </c>
      <c r="E9" s="3" t="s">
        <v>114</v>
      </c>
      <c r="F9" s="5">
        <v>42683</v>
      </c>
      <c r="G9" s="5">
        <v>43089</v>
      </c>
      <c r="H9" s="6">
        <v>18000000</v>
      </c>
      <c r="I9" s="28" t="s">
        <v>115</v>
      </c>
    </row>
    <row r="10" spans="1:9" ht="28.8">
      <c r="A10" s="36" t="s">
        <v>121</v>
      </c>
      <c r="B10" s="2" t="s">
        <v>116</v>
      </c>
      <c r="C10" s="2" t="s">
        <v>117</v>
      </c>
      <c r="D10" s="2" t="s">
        <v>118</v>
      </c>
      <c r="E10" s="2" t="s">
        <v>119</v>
      </c>
      <c r="F10" s="4">
        <v>42823</v>
      </c>
      <c r="G10" s="4">
        <v>43188</v>
      </c>
      <c r="H10" s="6">
        <v>12711888</v>
      </c>
      <c r="I10" s="2" t="s">
        <v>120</v>
      </c>
    </row>
    <row r="11" spans="1:9" ht="57.6">
      <c r="A11" s="10" t="s">
        <v>42</v>
      </c>
      <c r="B11" s="7" t="s">
        <v>8</v>
      </c>
      <c r="C11" s="3" t="s">
        <v>11</v>
      </c>
      <c r="D11" s="3" t="s">
        <v>9</v>
      </c>
      <c r="E11" s="3" t="s">
        <v>14</v>
      </c>
      <c r="F11" s="5">
        <v>42825</v>
      </c>
      <c r="G11" s="5">
        <v>43555</v>
      </c>
      <c r="H11" s="6">
        <v>41640000</v>
      </c>
      <c r="I11" s="7" t="s">
        <v>40</v>
      </c>
    </row>
    <row r="12" spans="1:9" ht="57.6">
      <c r="A12" s="10" t="s">
        <v>42</v>
      </c>
      <c r="B12" s="7" t="s">
        <v>16</v>
      </c>
      <c r="C12" s="3" t="s">
        <v>13</v>
      </c>
      <c r="D12" s="3" t="s">
        <v>12</v>
      </c>
      <c r="E12" s="3" t="s">
        <v>15</v>
      </c>
      <c r="F12" s="5">
        <v>42825</v>
      </c>
      <c r="G12" s="5">
        <v>43555</v>
      </c>
      <c r="H12" s="6">
        <v>34800000</v>
      </c>
      <c r="I12" s="7" t="s">
        <v>40</v>
      </c>
    </row>
    <row r="13" spans="1:9" ht="43.2">
      <c r="A13" s="10" t="s">
        <v>42</v>
      </c>
      <c r="B13" s="7" t="s">
        <v>18</v>
      </c>
      <c r="C13" s="3" t="s">
        <v>19</v>
      </c>
      <c r="D13" s="3" t="s">
        <v>20</v>
      </c>
      <c r="E13" s="3" t="s">
        <v>21</v>
      </c>
      <c r="F13" s="5">
        <v>42865</v>
      </c>
      <c r="G13" s="5">
        <v>43169</v>
      </c>
      <c r="H13" s="6">
        <v>5000000</v>
      </c>
      <c r="I13" s="7" t="s">
        <v>17</v>
      </c>
    </row>
    <row r="14" spans="1:9" ht="43.2">
      <c r="A14" s="10" t="s">
        <v>42</v>
      </c>
      <c r="B14" s="20" t="s">
        <v>22</v>
      </c>
      <c r="C14" s="3" t="s">
        <v>23</v>
      </c>
      <c r="D14" s="3" t="s">
        <v>24</v>
      </c>
      <c r="E14" s="3" t="s">
        <v>25</v>
      </c>
      <c r="F14" s="5">
        <v>42850</v>
      </c>
      <c r="G14" s="5">
        <v>43580</v>
      </c>
      <c r="H14" s="6">
        <v>41640300</v>
      </c>
      <c r="I14" s="7" t="s">
        <v>26</v>
      </c>
    </row>
    <row r="15" spans="1:9" ht="115.2">
      <c r="A15" s="10" t="s">
        <v>42</v>
      </c>
      <c r="B15" s="20" t="s">
        <v>27</v>
      </c>
      <c r="C15" s="3" t="s">
        <v>28</v>
      </c>
      <c r="D15" s="3" t="s">
        <v>29</v>
      </c>
      <c r="E15" s="15" t="s">
        <v>30</v>
      </c>
      <c r="F15" s="16">
        <v>42622</v>
      </c>
      <c r="G15" s="16">
        <v>42986</v>
      </c>
      <c r="H15" s="17">
        <v>24000000</v>
      </c>
      <c r="I15" s="9" t="s">
        <v>31</v>
      </c>
    </row>
    <row r="16" spans="1:9" ht="28.8">
      <c r="A16" s="10" t="s">
        <v>42</v>
      </c>
      <c r="B16" s="20" t="s">
        <v>32</v>
      </c>
      <c r="C16" s="3" t="s">
        <v>33</v>
      </c>
      <c r="D16" s="3" t="s">
        <v>34</v>
      </c>
      <c r="E16" s="15" t="s">
        <v>35</v>
      </c>
      <c r="F16" s="16">
        <v>42781</v>
      </c>
      <c r="G16" s="16">
        <v>43084</v>
      </c>
      <c r="H16" s="17">
        <v>14200576.4</v>
      </c>
      <c r="I16" s="7" t="s">
        <v>40</v>
      </c>
    </row>
    <row r="17" spans="1:9" ht="28.8">
      <c r="A17" s="10" t="s">
        <v>42</v>
      </c>
      <c r="B17" s="20" t="s">
        <v>36</v>
      </c>
      <c r="C17" s="3" t="s">
        <v>37</v>
      </c>
      <c r="D17" s="3" t="s">
        <v>38</v>
      </c>
      <c r="E17" s="15" t="s">
        <v>39</v>
      </c>
      <c r="F17" s="16">
        <v>42765</v>
      </c>
      <c r="G17" s="16">
        <v>43495</v>
      </c>
      <c r="H17" s="17">
        <v>65700000</v>
      </c>
      <c r="I17" s="7" t="s">
        <v>40</v>
      </c>
    </row>
    <row r="18" spans="1:9" ht="187.2">
      <c r="A18" s="22" t="s">
        <v>72</v>
      </c>
      <c r="B18" s="21" t="s">
        <v>43</v>
      </c>
      <c r="C18" s="11" t="s">
        <v>44</v>
      </c>
      <c r="D18" s="7" t="s">
        <v>45</v>
      </c>
      <c r="E18" s="7" t="s">
        <v>46</v>
      </c>
      <c r="F18" s="12">
        <v>42223</v>
      </c>
      <c r="G18" s="12">
        <f>F18+1095</f>
        <v>43318</v>
      </c>
      <c r="H18" s="13">
        <v>4350000</v>
      </c>
      <c r="I18" s="11" t="s">
        <v>47</v>
      </c>
    </row>
    <row r="19" spans="1:9" ht="100.8">
      <c r="A19" s="22" t="s">
        <v>72</v>
      </c>
      <c r="B19" s="20" t="s">
        <v>48</v>
      </c>
      <c r="C19" s="11" t="s">
        <v>49</v>
      </c>
      <c r="D19" s="7" t="s">
        <v>50</v>
      </c>
      <c r="E19" s="7" t="s">
        <v>51</v>
      </c>
      <c r="F19" s="12">
        <v>42648</v>
      </c>
      <c r="G19" s="12">
        <f>F19+365</f>
        <v>43013</v>
      </c>
      <c r="H19" s="13">
        <f>65860*586</f>
        <v>38593960</v>
      </c>
      <c r="I19" s="11" t="s">
        <v>52</v>
      </c>
    </row>
    <row r="20" spans="1:9" ht="129.6">
      <c r="A20" s="22" t="s">
        <v>72</v>
      </c>
      <c r="B20" s="20" t="s">
        <v>53</v>
      </c>
      <c r="C20" s="11" t="s">
        <v>54</v>
      </c>
      <c r="D20" s="7" t="s">
        <v>55</v>
      </c>
      <c r="E20" s="7" t="s">
        <v>56</v>
      </c>
      <c r="F20" s="12">
        <v>42737</v>
      </c>
      <c r="G20" s="12">
        <f>F20+890</f>
        <v>43627</v>
      </c>
      <c r="H20" s="13">
        <v>73200000</v>
      </c>
      <c r="I20" s="11" t="s">
        <v>57</v>
      </c>
    </row>
    <row r="21" spans="1:9" ht="100.8">
      <c r="A21" s="22" t="s">
        <v>72</v>
      </c>
      <c r="B21" s="20" t="s">
        <v>58</v>
      </c>
      <c r="C21" s="11" t="s">
        <v>59</v>
      </c>
      <c r="D21" s="7" t="s">
        <v>60</v>
      </c>
      <c r="E21" s="7" t="s">
        <v>61</v>
      </c>
      <c r="F21" s="12">
        <v>42555</v>
      </c>
      <c r="G21" s="12">
        <f>F21+210</f>
        <v>42765</v>
      </c>
      <c r="H21" s="13">
        <v>15075000</v>
      </c>
      <c r="I21" s="11" t="s">
        <v>62</v>
      </c>
    </row>
    <row r="22" spans="1:9" ht="72">
      <c r="A22" s="22" t="s">
        <v>72</v>
      </c>
      <c r="B22" s="20" t="s">
        <v>63</v>
      </c>
      <c r="C22" s="11" t="s">
        <v>64</v>
      </c>
      <c r="D22" s="7" t="s">
        <v>65</v>
      </c>
      <c r="E22" s="7" t="s">
        <v>66</v>
      </c>
      <c r="F22" s="12">
        <v>42751</v>
      </c>
      <c r="G22" s="12">
        <f>F22+56</f>
        <v>42807</v>
      </c>
      <c r="H22" s="13">
        <v>9159000</v>
      </c>
      <c r="I22" s="11" t="s">
        <v>67</v>
      </c>
    </row>
    <row r="23" spans="1:9" ht="57.6">
      <c r="A23" s="22" t="s">
        <v>72</v>
      </c>
      <c r="B23" s="20" t="s">
        <v>68</v>
      </c>
      <c r="C23" s="11" t="s">
        <v>69</v>
      </c>
      <c r="D23" s="7" t="s">
        <v>70</v>
      </c>
      <c r="E23" s="7" t="s">
        <v>71</v>
      </c>
      <c r="F23" s="12">
        <v>41654</v>
      </c>
      <c r="G23" s="12">
        <f>F23+1095</f>
        <v>42749</v>
      </c>
      <c r="H23" s="13">
        <f>29200*586</f>
        <v>17111200</v>
      </c>
      <c r="I23" s="11" t="s">
        <v>40</v>
      </c>
    </row>
    <row r="24" spans="1:9" ht="43.2">
      <c r="A24" s="15" t="s">
        <v>95</v>
      </c>
      <c r="B24" s="23" t="s">
        <v>73</v>
      </c>
      <c r="C24" s="24" t="s">
        <v>74</v>
      </c>
      <c r="D24" s="24" t="s">
        <v>75</v>
      </c>
      <c r="E24" s="25" t="s">
        <v>76</v>
      </c>
      <c r="F24" s="26">
        <v>40298</v>
      </c>
      <c r="G24" s="26">
        <v>42869</v>
      </c>
      <c r="H24" s="27">
        <v>390000</v>
      </c>
      <c r="I24" s="24" t="s">
        <v>100</v>
      </c>
    </row>
    <row r="25" spans="1:9" ht="86.4">
      <c r="A25" s="10" t="s">
        <v>95</v>
      </c>
      <c r="B25" s="28" t="s">
        <v>77</v>
      </c>
      <c r="C25" s="3" t="s">
        <v>78</v>
      </c>
      <c r="D25" s="18" t="s">
        <v>79</v>
      </c>
      <c r="E25" s="18" t="s">
        <v>80</v>
      </c>
      <c r="F25" s="19">
        <v>42552</v>
      </c>
      <c r="G25" s="19">
        <v>42794</v>
      </c>
      <c r="H25" s="29" t="s">
        <v>81</v>
      </c>
      <c r="I25" s="3" t="s">
        <v>96</v>
      </c>
    </row>
    <row r="26" spans="1:9" ht="57.6">
      <c r="A26" s="10" t="s">
        <v>95</v>
      </c>
      <c r="B26" s="28" t="s">
        <v>82</v>
      </c>
      <c r="C26" s="3" t="s">
        <v>83</v>
      </c>
      <c r="D26" s="18" t="s">
        <v>84</v>
      </c>
      <c r="E26" s="18" t="s">
        <v>85</v>
      </c>
      <c r="F26" s="19">
        <v>42828</v>
      </c>
      <c r="G26" s="19">
        <v>42887</v>
      </c>
      <c r="H26" s="30">
        <v>11250000</v>
      </c>
      <c r="I26" s="3" t="s">
        <v>97</v>
      </c>
    </row>
    <row r="27" spans="1:9" ht="115.2">
      <c r="A27" s="10" t="s">
        <v>95</v>
      </c>
      <c r="B27" s="28" t="s">
        <v>86</v>
      </c>
      <c r="C27" s="3" t="s">
        <v>87</v>
      </c>
      <c r="D27" s="18" t="s">
        <v>88</v>
      </c>
      <c r="E27" s="18" t="s">
        <v>89</v>
      </c>
      <c r="F27" s="19">
        <v>42830</v>
      </c>
      <c r="G27" s="19">
        <v>42891</v>
      </c>
      <c r="H27" s="29" t="s">
        <v>90</v>
      </c>
      <c r="I27" s="3" t="s">
        <v>98</v>
      </c>
    </row>
    <row r="28" spans="1:9" ht="72">
      <c r="A28" s="10" t="s">
        <v>95</v>
      </c>
      <c r="B28" s="28" t="s">
        <v>91</v>
      </c>
      <c r="C28" s="31" t="s">
        <v>92</v>
      </c>
      <c r="D28" s="3" t="s">
        <v>93</v>
      </c>
      <c r="E28" s="32" t="s">
        <v>94</v>
      </c>
      <c r="F28" s="33">
        <v>42807</v>
      </c>
      <c r="G28" s="33">
        <v>43100</v>
      </c>
      <c r="H28" s="34">
        <v>24800000</v>
      </c>
      <c r="I28" s="31" t="s">
        <v>99</v>
      </c>
    </row>
    <row r="29" spans="1:9" ht="43.2">
      <c r="A29" s="15" t="s">
        <v>134</v>
      </c>
      <c r="B29" s="37" t="s">
        <v>122</v>
      </c>
      <c r="C29" s="37" t="s">
        <v>123</v>
      </c>
      <c r="D29" s="38" t="s">
        <v>124</v>
      </c>
      <c r="E29" s="38" t="s">
        <v>125</v>
      </c>
      <c r="F29" s="38" t="s">
        <v>126</v>
      </c>
      <c r="G29" s="38" t="s">
        <v>127</v>
      </c>
      <c r="H29" s="39">
        <v>18990000</v>
      </c>
      <c r="I29" s="40" t="s">
        <v>128</v>
      </c>
    </row>
    <row r="30" spans="1:9" ht="28.8">
      <c r="A30" s="15" t="s">
        <v>134</v>
      </c>
      <c r="B30" s="41" t="s">
        <v>129</v>
      </c>
      <c r="C30" s="2" t="s">
        <v>130</v>
      </c>
      <c r="D30" s="2" t="s">
        <v>131</v>
      </c>
      <c r="E30" s="41" t="s">
        <v>132</v>
      </c>
      <c r="F30" s="4">
        <v>42872</v>
      </c>
      <c r="G30" s="4">
        <v>43070</v>
      </c>
      <c r="H30" s="42">
        <v>4496200</v>
      </c>
      <c r="I30" s="15" t="s">
        <v>133</v>
      </c>
    </row>
    <row r="31" spans="1:9">
      <c r="A31" s="43"/>
    </row>
    <row r="32" spans="1:9" ht="28.8">
      <c r="A32" s="43" t="s">
        <v>135</v>
      </c>
    </row>
    <row r="33" spans="1:1">
      <c r="A33" s="43"/>
    </row>
    <row r="34" spans="1:1">
      <c r="A34" s="43"/>
    </row>
    <row r="35" spans="1:1">
      <c r="A35" s="43"/>
    </row>
    <row r="36" spans="1:1">
      <c r="A36" s="43"/>
    </row>
    <row r="37" spans="1:1">
      <c r="A37" s="43"/>
    </row>
    <row r="38" spans="1:1">
      <c r="A38" s="43"/>
    </row>
    <row r="39" spans="1:1">
      <c r="A39" s="43"/>
    </row>
    <row r="40" spans="1:1">
      <c r="A40" s="43"/>
    </row>
    <row r="41" spans="1:1">
      <c r="A41" s="43"/>
    </row>
    <row r="42" spans="1:1">
      <c r="A42" s="43"/>
    </row>
    <row r="43" spans="1:1">
      <c r="A43" s="43"/>
    </row>
    <row r="44" spans="1:1">
      <c r="A44" s="43"/>
    </row>
    <row r="45" spans="1:1">
      <c r="A45" s="43"/>
    </row>
    <row r="46" spans="1:1">
      <c r="A46" s="43"/>
    </row>
    <row r="47" spans="1:1">
      <c r="A47" s="43"/>
    </row>
    <row r="48" spans="1:1">
      <c r="A48" s="43"/>
    </row>
    <row r="49" spans="1:1">
      <c r="A49" s="43"/>
    </row>
    <row r="50" spans="1:1">
      <c r="A50" s="43"/>
    </row>
    <row r="51" spans="1:1">
      <c r="A51" s="43"/>
    </row>
    <row r="52" spans="1:1">
      <c r="A52" s="43"/>
    </row>
    <row r="53" spans="1:1">
      <c r="A53" s="43"/>
    </row>
    <row r="54" spans="1:1">
      <c r="A54" s="43"/>
    </row>
    <row r="55" spans="1:1">
      <c r="A55" s="43"/>
    </row>
    <row r="56" spans="1:1">
      <c r="A56" s="43"/>
    </row>
    <row r="57" spans="1:1">
      <c r="A57" s="43"/>
    </row>
    <row r="58" spans="1:1">
      <c r="A58" s="43"/>
    </row>
    <row r="59" spans="1:1">
      <c r="A59" s="43"/>
    </row>
    <row r="60" spans="1:1">
      <c r="A60" s="43"/>
    </row>
    <row r="61" spans="1:1">
      <c r="A61" s="43"/>
    </row>
    <row r="62" spans="1:1">
      <c r="A62" s="43"/>
    </row>
    <row r="63" spans="1:1">
      <c r="A63" s="43"/>
    </row>
    <row r="64" spans="1:1">
      <c r="A64" s="43"/>
    </row>
    <row r="65" spans="1:1">
      <c r="A65" s="43"/>
    </row>
    <row r="66" spans="1:1">
      <c r="A66" s="43"/>
    </row>
    <row r="67" spans="1:1">
      <c r="A67" s="43"/>
    </row>
    <row r="68" spans="1:1">
      <c r="A68" s="43"/>
    </row>
    <row r="69" spans="1:1">
      <c r="A69" s="43"/>
    </row>
    <row r="70" spans="1:1">
      <c r="A70" s="43"/>
    </row>
    <row r="71" spans="1:1">
      <c r="A71" s="43"/>
    </row>
    <row r="72" spans="1:1">
      <c r="A72" s="43"/>
    </row>
    <row r="73" spans="1:1">
      <c r="A73" s="43"/>
    </row>
    <row r="74" spans="1:1">
      <c r="A74" s="43"/>
    </row>
    <row r="75" spans="1:1">
      <c r="A75" s="43"/>
    </row>
    <row r="76" spans="1:1">
      <c r="A76" s="43"/>
    </row>
    <row r="77" spans="1:1">
      <c r="A77" s="43"/>
    </row>
    <row r="78" spans="1:1">
      <c r="A78" s="43"/>
    </row>
    <row r="79" spans="1:1">
      <c r="A79" s="43"/>
    </row>
    <row r="80" spans="1:1">
      <c r="A80" s="43"/>
    </row>
    <row r="81" spans="1:1">
      <c r="A81" s="43"/>
    </row>
    <row r="82" spans="1:1">
      <c r="A82" s="43"/>
    </row>
    <row r="83" spans="1:1">
      <c r="A83" s="43"/>
    </row>
    <row r="84" spans="1:1">
      <c r="A84" s="43"/>
    </row>
    <row r="85" spans="1:1">
      <c r="A85" s="43"/>
    </row>
    <row r="86" spans="1:1">
      <c r="A86" s="43"/>
    </row>
    <row r="87" spans="1:1">
      <c r="A87" s="43"/>
    </row>
    <row r="88" spans="1:1">
      <c r="A88" s="43"/>
    </row>
  </sheetData>
  <mergeCells count="3">
    <mergeCell ref="B2:I2"/>
    <mergeCell ref="B3:I3"/>
    <mergeCell ref="B4:I4"/>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ColWidth="11.44140625"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ColWidth="11.44140625"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Recope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pilar-ra</dc:creator>
  <cp:lastModifiedBy>pilar-ra</cp:lastModifiedBy>
  <dcterms:created xsi:type="dcterms:W3CDTF">2017-05-24T17:20:06Z</dcterms:created>
  <dcterms:modified xsi:type="dcterms:W3CDTF">2017-05-30T14:41:27Z</dcterms:modified>
</cp:coreProperties>
</file>