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sjo-sa-1\FUNCIONARIOS_PRESUP\17. Asesorias Externas\Información subida a la WEB\"/>
    </mc:Choice>
  </mc:AlternateContent>
  <xr:revisionPtr revIDLastSave="0" documentId="8_{BC81EC0C-B8D2-4B2F-A32F-D43AC7F67857}" xr6:coauthVersionLast="47" xr6:coauthVersionMax="47" xr10:uidLastSave="{00000000-0000-0000-0000-000000000000}"/>
  <bookViews>
    <workbookView xWindow="-108" yWindow="-108" windowWidth="23256" windowHeight="12576" xr2:uid="{00000000-000D-0000-FFFF-FFFF00000000}"/>
  </bookViews>
  <sheets>
    <sheet name="201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 r="H38" i="1" l="1"/>
  <c r="G38" i="1"/>
  <c r="G20" i="1"/>
  <c r="G18" i="1"/>
</calcChain>
</file>

<file path=xl/sharedStrings.xml><?xml version="1.0" encoding="utf-8"?>
<sst xmlns="http://schemas.openxmlformats.org/spreadsheetml/2006/main" count="265" uniqueCount="171">
  <si>
    <t>Número de contratación</t>
  </si>
  <si>
    <t>Empresa o persona contratada</t>
  </si>
  <si>
    <t>Gerencia</t>
  </si>
  <si>
    <t>Entregable (avance)</t>
  </si>
  <si>
    <t>Número de Cédula Fisica  o Juridica</t>
  </si>
  <si>
    <t>Fecha 
inicio de la contratación</t>
  </si>
  <si>
    <t>Fecha 
finalización de la contratación</t>
  </si>
  <si>
    <t>Monto contratado (indicar moneda)</t>
  </si>
  <si>
    <t>Objetivo de la contratación</t>
  </si>
  <si>
    <t>Año 2018</t>
  </si>
  <si>
    <t xml:space="preserve">Nivel Estrategico </t>
  </si>
  <si>
    <t>Servicios de monitoreo de noticias</t>
  </si>
  <si>
    <t xml:space="preserve">Controles Videotecnicos de Costa Rica S.A. </t>
  </si>
  <si>
    <t>3-101-0074898</t>
  </si>
  <si>
    <t>19.12.2018</t>
  </si>
  <si>
    <t>19.12.2019</t>
  </si>
  <si>
    <t>2018CD-000071-0016700101</t>
  </si>
  <si>
    <t>2018002705
2018CD-000019-0016700101</t>
  </si>
  <si>
    <t>INGEOTEC S.A.</t>
  </si>
  <si>
    <t>3-101-161663</t>
  </si>
  <si>
    <t>07.12.2018</t>
  </si>
  <si>
    <t>11.03.2019</t>
  </si>
  <si>
    <t>Informe Recibido</t>
  </si>
  <si>
    <t>2018001107
2018CD-000071-01</t>
  </si>
  <si>
    <t>DNR SOLUCIONES DE INGENIERIA S.A.</t>
  </si>
  <si>
    <t>3-101-699227</t>
  </si>
  <si>
    <t>23.05.2018</t>
  </si>
  <si>
    <t>22.05.2019</t>
  </si>
  <si>
    <t>Mantenimiento mensual recibido</t>
  </si>
  <si>
    <t>Servicios profesionales para realizar un estudio geotécnico, para el diseño de la cimentación de  tanques para el proceso y almacenamiento  de asfaltos y obras conexas, en el Plantel Moín en Limón.</t>
  </si>
  <si>
    <t>Servicios profesionales para realizar el mantenimiento y soporte de equipos de laboratorio.</t>
  </si>
  <si>
    <t>Desarrollo</t>
  </si>
  <si>
    <t>2018-CD-000042-01</t>
  </si>
  <si>
    <t>Contratación de los servicios profesionales en salud ocupacional y ambiente.</t>
  </si>
  <si>
    <t>Natalia Patricia Bustos López</t>
  </si>
  <si>
    <t>5-0376-0974</t>
  </si>
  <si>
    <t>Avances mensuales</t>
  </si>
  <si>
    <t>2018CD-00000831-01</t>
  </si>
  <si>
    <t>Servicios Profesionales para la elaboración del monitoreo biológico fauna acuática del Proyecto represa y obras de mejoramiento en el río Bartolo.</t>
  </si>
  <si>
    <t>Pablo Morales Jiménez</t>
  </si>
  <si>
    <t>1-1031-0460</t>
  </si>
  <si>
    <t>Avances trimestrales</t>
  </si>
  <si>
    <t>Admintración y Finanzas</t>
  </si>
  <si>
    <t>2018CD-000167-01</t>
  </si>
  <si>
    <t>Contratar los servicios profesionales para la elaboración de un estudio actuarial, para determinar la cuenta del pasivo en los estados financieros de RECOPE al 30 de junio de 2018, con proyección al 31 de diciembre de 2018. (Prorrogables 2019-2019-2021)</t>
  </si>
  <si>
    <t>KPMG, S.A.</t>
  </si>
  <si>
    <t>3-101-006224</t>
  </si>
  <si>
    <t>06.09.2018</t>
  </si>
  <si>
    <t>31.12.2018</t>
  </si>
  <si>
    <t>Estudio actuarial 2018</t>
  </si>
  <si>
    <t>Contratar los servicios profesionales para la elaboración de un estudio actuarial, para determinar la cuenta del pasivo en los estados financieros de RECOPE al 30 de junio de 2018, con proyección al 31 de diciembre de 2018. Actualización a 12 años (Prorrogables 2019-2019-2021)</t>
  </si>
  <si>
    <t>12.12.2018</t>
  </si>
  <si>
    <t>Estudio actuarial actualizado a 12 años</t>
  </si>
  <si>
    <t>2018CD-000020-01</t>
  </si>
  <si>
    <t>2017LA-000014-02</t>
  </si>
  <si>
    <t>Servicio de Auditoría Externa de los Estados Financieros para el período contable 2018</t>
  </si>
  <si>
    <t>Deloitte &amp; Touche, S.A.</t>
  </si>
  <si>
    <t>3-101-020162</t>
  </si>
  <si>
    <t>Informe final con Dictamen</t>
  </si>
  <si>
    <t>Servicios profesionales por Taller Team Buiding. Construcción de Equipos de trabajo de alto desempeño para jefaturas de la GAF</t>
  </si>
  <si>
    <t>CENECOOP, R.L.</t>
  </si>
  <si>
    <t>3-004-056049</t>
  </si>
  <si>
    <t>Ejecución Taller Team Buiding</t>
  </si>
  <si>
    <t>Administración y Finanzas</t>
  </si>
  <si>
    <t>Contratación de Auditoría Externa de Calidad (Cumplimiento) para la Liquidación Presupuestaria 2017.</t>
  </si>
  <si>
    <t>CROWE HORWATH CR, S.A.</t>
  </si>
  <si>
    <t>3-101-017989</t>
  </si>
  <si>
    <t xml:space="preserve">a) Carta a la Gerencia
b) Informe de atestiguamento 2017
</t>
  </si>
  <si>
    <t>Operaciones</t>
  </si>
  <si>
    <t>Visita técnica por el mantenimiento al Sistema TRICOM y puesta a punto</t>
  </si>
  <si>
    <t>Teconología para el Mantenimiento S.A.</t>
  </si>
  <si>
    <t>3-101-194548</t>
  </si>
  <si>
    <t>Estudio de suelo para el proyecto anexo taller de soldadura</t>
  </si>
  <si>
    <t>Compañía Asesora de Construcción e Ingeniería S.A.</t>
  </si>
  <si>
    <t>3-101-036290</t>
  </si>
  <si>
    <t>Distribución</t>
  </si>
  <si>
    <t>OP.100028294 OP.</t>
  </si>
  <si>
    <t>Servicios de sistema de detección de robos del poliducto</t>
  </si>
  <si>
    <t>Atmos International Latin America S.A.</t>
  </si>
  <si>
    <t>3-101-591950</t>
  </si>
  <si>
    <t>2016LA-000013-02</t>
  </si>
  <si>
    <t>Servicios para implementación de escritorios virtuales en San José y Cartago y la publicación en el portal empresarial.</t>
  </si>
  <si>
    <t>Componentes el Orbe S.A.</t>
  </si>
  <si>
    <t>3-101-111502</t>
  </si>
  <si>
    <t>2016CD-000220-03</t>
  </si>
  <si>
    <t>Servicios especializados de un Laboratorio Químico Ambiental para análisis de aguas, aire y suelos</t>
  </si>
  <si>
    <t>Laboratorio Químico Lambda S.A.</t>
  </si>
  <si>
    <t>3-101-074595</t>
  </si>
  <si>
    <t>Servicios especializados de un Laboratorio Químico Ambiental para análisis de aguas, aire y suelos (ampliación 3 meses)</t>
  </si>
  <si>
    <t>2018CD-000060-03</t>
  </si>
  <si>
    <t>Servicios especializados de laboratorio microbiológico para el estudio bacteriológico en el agua potable del Plantel Moín.</t>
  </si>
  <si>
    <t>Servicios especializados de laboratorio microbiológico para el estudio bacteriológico en línea e inspección de seguridad alimentaria en la Soda Comedor y en el agua potable del Plantel Moín.</t>
  </si>
  <si>
    <t>2018CD-000014-03</t>
  </si>
  <si>
    <t>Servicios de inspección y prueba del sistema fijo contra incendios</t>
  </si>
  <si>
    <t>Benemérito Cuerpo de Bomberos</t>
  </si>
  <si>
    <t>3-007-547060</t>
  </si>
  <si>
    <t>2016CD-000486-03</t>
  </si>
  <si>
    <t xml:space="preserve">Servicios profesionales para la modelación numérica computacional de los flujos de aguas subterráneas </t>
  </si>
  <si>
    <t>Fanny Andrea Brenes Bonilla</t>
  </si>
  <si>
    <t>3 0358 0307</t>
  </si>
  <si>
    <t>2016CD-000477-03</t>
  </si>
  <si>
    <t>Servicios especializados de muestreo de agua, aire y suelos</t>
  </si>
  <si>
    <t>Chemlabs S.A.</t>
  </si>
  <si>
    <t>3-101-402724</t>
  </si>
  <si>
    <t>Muestreo y análisis de las aguas subterráneas en pozos               ubicados en la Refinería y en suelos de manera aleatoria</t>
  </si>
  <si>
    <t>2016CD-000440-03</t>
  </si>
  <si>
    <t>Servicios profesionales para la medición de la huella de carbono y elaborar y coordinar el PBAE</t>
  </si>
  <si>
    <t>Ambientica Consulting S.A.</t>
  </si>
  <si>
    <t>3-101-715412</t>
  </si>
  <si>
    <t>2015CD-000359-03</t>
  </si>
  <si>
    <t>Servicios de inspección de 3 calderas</t>
  </si>
  <si>
    <t>Consultores en Ingeniería de los Recursos Energéticos S.A.</t>
  </si>
  <si>
    <t>3-101-058222</t>
  </si>
  <si>
    <t>2013CD-000651-03</t>
  </si>
  <si>
    <t>Servicio de calibración de 10 tanques de almacenamiento</t>
  </si>
  <si>
    <t>Oil Test International (Costa Rica) S.A.</t>
  </si>
  <si>
    <t>3-101-378451</t>
  </si>
  <si>
    <t>Servicios de calibración de tanque 7317</t>
  </si>
  <si>
    <t>Inspección de antiguas tuberías marinas de LPG enterradas</t>
  </si>
  <si>
    <t>Distribuidora Comercial Dulsae S.A.</t>
  </si>
  <si>
    <t>3-101-56174802</t>
  </si>
  <si>
    <t>Toma de muestras de gases de chimeneas de los hornos y calderas de la Planta de RECOPE en Moín. (Requisito para orden sanitaria)</t>
  </si>
  <si>
    <t>Ministerio de Salud</t>
  </si>
  <si>
    <t>Fideicomiso 872</t>
  </si>
  <si>
    <t>Servicio de Batimetría multihaz en área de la nueva Terminal Portuaria</t>
  </si>
  <si>
    <t>Techtopo S.A.</t>
  </si>
  <si>
    <t>3-101-607191</t>
  </si>
  <si>
    <t>Servicios de calibración de tanque 7611</t>
  </si>
  <si>
    <t>Servicios de calibración de tanque 7124</t>
  </si>
  <si>
    <t>Servicios de calibración de tanque 7132</t>
  </si>
  <si>
    <t>Análisis químicos de suelo de dique, zona sur del dique</t>
  </si>
  <si>
    <t>Servicio de Batimetría frente a puesto 5-1, Zonas B-1,2,3,4 en la Terminal Portuaria</t>
  </si>
  <si>
    <t xml:space="preserve">Servicios profesionales, asesoría en la revisión y puesta en marcha de las calderas UB-503 y UB-504 </t>
  </si>
  <si>
    <t>N V Tecnologías S.A.</t>
  </si>
  <si>
    <t>3-101-244781</t>
  </si>
  <si>
    <t>servicios profesionales de inspección y análisis de causa del accidente de explosión en la caldera UB-504 en Moín.</t>
  </si>
  <si>
    <t>Silex Ingeniería S.A.</t>
  </si>
  <si>
    <t>3-101-286812</t>
  </si>
  <si>
    <t>Servicio de inspección de instalación de LPG para alimentación de calderas y flare.</t>
  </si>
  <si>
    <t>Gestión profesional de la Energía y el Transporte S.R.L.</t>
  </si>
  <si>
    <t>3-102-2683010</t>
  </si>
  <si>
    <t>2017LA-000011-02</t>
  </si>
  <si>
    <t xml:space="preserve"> Actualización de planos del sistema contra incendios del Plantel Moín</t>
  </si>
  <si>
    <t>2016CD-000319-03</t>
  </si>
  <si>
    <t>Servicios para realizar pruebas no destructivas en soldaduras</t>
  </si>
  <si>
    <t>2017CD-000240-03</t>
  </si>
  <si>
    <t>Pruebas eléctricas, muestreo y análisis de aceite dieléctrico y
cromatografía de gases a 16 transformadores de 34.5/0.48KV, potencia de 1 a 6MVA en el  Plantel Moín</t>
  </si>
  <si>
    <t>Elmec S.A.</t>
  </si>
  <si>
    <t>3-101-011526</t>
  </si>
  <si>
    <t>Servicios de marcado de topografía de 152 puntos en el techo del tanque 708</t>
  </si>
  <si>
    <t xml:space="preserve">José Hernández Espinosa </t>
  </si>
  <si>
    <t>5-297889</t>
  </si>
  <si>
    <t>Análisis de 4 muestras de granalla (abrasivo natural) para la limpieza de superfiies metálicas en el Plantel Moín</t>
  </si>
  <si>
    <t>Fundevi</t>
  </si>
  <si>
    <t>3-006-101757</t>
  </si>
  <si>
    <t>19/0/2018</t>
  </si>
  <si>
    <t>Estudio de condiciones de estructura de techo, recomendaciones y definición del sistema fotovoltaico (paneles solares) a instalar en el Edificio</t>
  </si>
  <si>
    <t>S Tres ingenieros consultores  S.A.</t>
  </si>
  <si>
    <t>3-101-682711</t>
  </si>
  <si>
    <t>Servicio profesional para realizar el diagnóstico sobre las causas que ocasionaron daños en la caldera UB-504</t>
  </si>
  <si>
    <t>CIRE S.A.</t>
  </si>
  <si>
    <t>Trabajos de nivelación de techo flotante para el tanque 2325</t>
  </si>
  <si>
    <t>Gdagoberto Barboza Núñez</t>
  </si>
  <si>
    <t>2 0479  0049</t>
  </si>
  <si>
    <t>Auditoría Interna</t>
  </si>
  <si>
    <t>Servicios Profesionales de Abogado especialista en Derecho Administrativo y Asesoría a las Auditorías Internas del Sector Público para la revisión de una Relación de Hechos elaborada por esta Auditoría Interna.</t>
  </si>
  <si>
    <t>Lic. Adolfo Guillermo Jahnning  Pérez, MBA</t>
  </si>
  <si>
    <t>Documento Relación de Hechos revisada para la presentación ante el Ente Contralor.</t>
  </si>
  <si>
    <t>Asesorías Externas Contratadas por orden de compra</t>
  </si>
  <si>
    <t>Asesorías Externas canceladas por Caja Chica</t>
  </si>
  <si>
    <t>Número de liquidación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</si>
</sst>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540A]#,##0.00"/>
    <numFmt numFmtId="166" formatCode="[$$-409]#,##0.00"/>
  </numFmts>
  <fonts count="4" x14ac:knownFonts="1">
    <font>
      <sz val="11"/>
      <color theme="1"/>
      <name val="Calibri"/>
      <family val="2"/>
      <scheme val="minor"/>
    </font>
    <font>
      <b/>
      <sz val="11"/>
      <color theme="1"/>
      <name val="Calibri"/>
      <family val="2"/>
      <scheme val="minor"/>
    </font>
    <font>
      <b/>
      <sz val="12"/>
      <color theme="0"/>
      <name val="Arial"/>
      <family val="2"/>
    </font>
    <font>
      <b/>
      <sz val="14"/>
      <color theme="1"/>
      <name val="Arial"/>
      <family val="2"/>
    </font>
  </fonts>
  <fills count="3">
    <fill>
      <patternFill patternType="none"/>
    </fill>
    <fill>
      <patternFill patternType="gray125"/>
    </fill>
    <fill>
      <patternFill patternType="solid">
        <fgColor rgb="FF0000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1">
    <xf numFmtId="0" fontId="0" fillId="0" borderId="0" xfId="0"/>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wrapText="1"/>
    </xf>
    <xf numFmtId="0" fontId="0" fillId="0" borderId="0" xfId="0" applyBorder="1" applyAlignment="1">
      <alignment wrapText="1"/>
    </xf>
    <xf numFmtId="0" fontId="0" fillId="0" borderId="1" xfId="0" applyBorder="1" applyAlignment="1">
      <alignment vertical="center"/>
    </xf>
    <xf numFmtId="9"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vertical="center" wrapText="1"/>
    </xf>
    <xf numFmtId="165" fontId="0" fillId="0" borderId="1" xfId="0" applyNumberFormat="1" applyBorder="1" applyAlignment="1">
      <alignment vertical="center" wrapText="1"/>
    </xf>
    <xf numFmtId="164" fontId="0" fillId="0" borderId="1" xfId="0" applyNumberFormat="1" applyBorder="1" applyAlignment="1">
      <alignment vertical="top" wrapText="1"/>
    </xf>
    <xf numFmtId="0" fontId="0" fillId="0" borderId="1" xfId="0" applyBorder="1" applyAlignment="1">
      <alignment horizontal="left" vertical="center" wrapText="1"/>
    </xf>
    <xf numFmtId="164" fontId="0" fillId="0" borderId="1" xfId="0" applyNumberFormat="1" applyBorder="1" applyAlignment="1">
      <alignment horizontal="right" vertical="center" wrapText="1"/>
    </xf>
    <xf numFmtId="166" fontId="0" fillId="0" borderId="1" xfId="0" applyNumberFormat="1" applyBorder="1" applyAlignment="1">
      <alignment horizontal="right" vertical="center" wrapText="1"/>
    </xf>
    <xf numFmtId="166" fontId="0" fillId="0" borderId="1" xfId="0" applyNumberFormat="1" applyBorder="1" applyAlignment="1">
      <alignment horizontal="left" vertical="center" wrapText="1"/>
    </xf>
    <xf numFmtId="0" fontId="0" fillId="0" borderId="1" xfId="0" applyBorder="1" applyAlignment="1">
      <alignment horizontal="justify" vertical="center" wrapText="1"/>
    </xf>
    <xf numFmtId="0" fontId="0" fillId="0" borderId="1" xfId="0"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lignment horizontal="center" vertical="top" wrapText="1"/>
    </xf>
    <xf numFmtId="14" fontId="0" fillId="0" borderId="1"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164" fontId="0" fillId="0" borderId="0" xfId="0" applyNumberFormat="1" applyBorder="1" applyAlignment="1">
      <alignment horizontal="right" vertical="center" wrapText="1"/>
    </xf>
    <xf numFmtId="9" fontId="0" fillId="0" borderId="0" xfId="0" applyNumberForma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Alignment="1">
      <alignment horizontal="center" wrapText="1"/>
    </xf>
    <xf numFmtId="0" fontId="3" fillId="0" borderId="0" xfId="0" applyFont="1" applyAlignment="1">
      <alignment horizontal="center" wrapText="1"/>
    </xf>
  </cellXfs>
  <cellStyles count="1">
    <cellStyle name="Normal" xfId="0" builtinId="0"/>
  </cellStyles>
  <dxfs count="0"/>
  <tableStyles count="0" defaultTableStyle="TableStyleMedium9"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76"/>
  <sheetViews>
    <sheetView showGridLines="0" tabSelected="1" workbookViewId="0">
      <selection activeCell="B20" sqref="B20"/>
    </sheetView>
  </sheetViews>
  <sheetFormatPr baseColWidth="10" defaultColWidth="11.44140625" defaultRowHeight="14.4" x14ac:dyDescent="0.3"/>
  <cols>
    <col min="1" max="1" width="14.44140625" style="4" bestFit="1" customWidth="1"/>
    <col min="2" max="2" width="18" style="4" customWidth="1"/>
    <col min="3" max="3" width="54.77734375" style="4" customWidth="1"/>
    <col min="4" max="4" width="26.21875" style="4" customWidth="1"/>
    <col min="5" max="5" width="18.109375" style="4" customWidth="1"/>
    <col min="6" max="6" width="15.77734375" style="4" customWidth="1"/>
    <col min="7" max="7" width="17" style="4" customWidth="1"/>
    <col min="8" max="8" width="18.109375" style="4" customWidth="1"/>
    <col min="9" max="9" width="23.21875" style="4" customWidth="1"/>
    <col min="10" max="16384" width="11.44140625" style="4"/>
  </cols>
  <sheetData>
    <row r="2" spans="1:9" ht="14.4" customHeight="1" x14ac:dyDescent="0.3">
      <c r="A2" s="30" t="s">
        <v>168</v>
      </c>
      <c r="B2" s="30"/>
      <c r="C2" s="30"/>
      <c r="D2" s="30"/>
      <c r="E2" s="30"/>
      <c r="F2" s="30"/>
      <c r="G2" s="30"/>
      <c r="H2" s="30"/>
      <c r="I2" s="30"/>
    </row>
    <row r="3" spans="1:9" ht="17.399999999999999" x14ac:dyDescent="0.3">
      <c r="A3" s="30" t="s">
        <v>9</v>
      </c>
      <c r="B3" s="30"/>
      <c r="C3" s="30"/>
      <c r="D3" s="30"/>
      <c r="E3" s="30"/>
      <c r="F3" s="30"/>
      <c r="G3" s="30"/>
      <c r="H3" s="30"/>
      <c r="I3" s="30"/>
    </row>
    <row r="4" spans="1:9" x14ac:dyDescent="0.3">
      <c r="B4" s="29"/>
      <c r="C4" s="29"/>
      <c r="D4" s="29"/>
      <c r="E4" s="29"/>
      <c r="F4" s="29"/>
      <c r="G4" s="29"/>
      <c r="H4" s="29"/>
      <c r="I4" s="29"/>
    </row>
    <row r="5" spans="1:9" ht="15" thickBot="1" x14ac:dyDescent="0.35"/>
    <row r="6" spans="1:9" ht="62.4" x14ac:dyDescent="0.3">
      <c r="A6" s="26" t="s">
        <v>2</v>
      </c>
      <c r="B6" s="27" t="s">
        <v>0</v>
      </c>
      <c r="C6" s="27" t="s">
        <v>8</v>
      </c>
      <c r="D6" s="27" t="s">
        <v>1</v>
      </c>
      <c r="E6" s="27" t="s">
        <v>4</v>
      </c>
      <c r="F6" s="27" t="s">
        <v>5</v>
      </c>
      <c r="G6" s="27" t="s">
        <v>6</v>
      </c>
      <c r="H6" s="27" t="s">
        <v>7</v>
      </c>
      <c r="I6" s="28" t="s">
        <v>3</v>
      </c>
    </row>
    <row r="7" spans="1:9" ht="27" customHeight="1" x14ac:dyDescent="0.3">
      <c r="A7" s="6" t="s">
        <v>10</v>
      </c>
      <c r="B7" s="2" t="s">
        <v>16</v>
      </c>
      <c r="C7" s="3" t="s">
        <v>11</v>
      </c>
      <c r="D7" s="3" t="s">
        <v>12</v>
      </c>
      <c r="E7" s="2" t="s">
        <v>13</v>
      </c>
      <c r="F7" s="8" t="s">
        <v>14</v>
      </c>
      <c r="G7" s="8" t="s">
        <v>15</v>
      </c>
      <c r="H7" s="9">
        <v>9000000</v>
      </c>
      <c r="I7" s="7">
        <v>1</v>
      </c>
    </row>
    <row r="8" spans="1:9" ht="57.6" x14ac:dyDescent="0.3">
      <c r="A8" s="6" t="s">
        <v>10</v>
      </c>
      <c r="B8" s="2" t="s">
        <v>17</v>
      </c>
      <c r="C8" s="3" t="s">
        <v>29</v>
      </c>
      <c r="D8" s="2" t="s">
        <v>18</v>
      </c>
      <c r="E8" s="2" t="s">
        <v>19</v>
      </c>
      <c r="F8" s="2" t="s">
        <v>20</v>
      </c>
      <c r="G8" s="2" t="s">
        <v>21</v>
      </c>
      <c r="H8" s="9">
        <v>5265000</v>
      </c>
      <c r="I8" s="2" t="s">
        <v>22</v>
      </c>
    </row>
    <row r="9" spans="1:9" ht="28.95" customHeight="1" x14ac:dyDescent="0.3">
      <c r="A9" s="6" t="s">
        <v>10</v>
      </c>
      <c r="B9" s="2" t="s">
        <v>23</v>
      </c>
      <c r="C9" s="3" t="s">
        <v>30</v>
      </c>
      <c r="D9" s="2" t="s">
        <v>24</v>
      </c>
      <c r="E9" s="2" t="s">
        <v>25</v>
      </c>
      <c r="F9" s="2" t="s">
        <v>26</v>
      </c>
      <c r="G9" s="8" t="s">
        <v>27</v>
      </c>
      <c r="H9" s="10">
        <v>12440</v>
      </c>
      <c r="I9" s="2" t="s">
        <v>28</v>
      </c>
    </row>
    <row r="10" spans="1:9" ht="28.95" customHeight="1" x14ac:dyDescent="0.3">
      <c r="A10" s="3" t="s">
        <v>31</v>
      </c>
      <c r="B10" s="2" t="s">
        <v>32</v>
      </c>
      <c r="C10" s="1" t="s">
        <v>33</v>
      </c>
      <c r="D10" s="1" t="s">
        <v>34</v>
      </c>
      <c r="E10" s="2" t="s">
        <v>35</v>
      </c>
      <c r="F10" s="8">
        <v>43238</v>
      </c>
      <c r="G10" s="8">
        <v>43810</v>
      </c>
      <c r="H10" s="11">
        <v>24299982</v>
      </c>
      <c r="I10" s="2" t="s">
        <v>36</v>
      </c>
    </row>
    <row r="11" spans="1:9" ht="28.95" customHeight="1" x14ac:dyDescent="0.3">
      <c r="A11" s="3" t="s">
        <v>31</v>
      </c>
      <c r="B11" s="2" t="s">
        <v>37</v>
      </c>
      <c r="C11" s="1" t="s">
        <v>38</v>
      </c>
      <c r="D11" s="1" t="s">
        <v>39</v>
      </c>
      <c r="E11" s="2" t="s">
        <v>40</v>
      </c>
      <c r="F11" s="8">
        <v>43230</v>
      </c>
      <c r="G11" s="8">
        <v>43646</v>
      </c>
      <c r="H11" s="11">
        <v>5000000</v>
      </c>
      <c r="I11" s="2" t="s">
        <v>41</v>
      </c>
    </row>
    <row r="12" spans="1:9" ht="28.95" customHeight="1" x14ac:dyDescent="0.3">
      <c r="A12" s="3" t="s">
        <v>42</v>
      </c>
      <c r="B12" s="2" t="s">
        <v>43</v>
      </c>
      <c r="C12" s="1" t="s">
        <v>44</v>
      </c>
      <c r="D12" s="1" t="s">
        <v>45</v>
      </c>
      <c r="E12" s="2" t="s">
        <v>46</v>
      </c>
      <c r="F12" s="8" t="s">
        <v>47</v>
      </c>
      <c r="G12" s="8" t="s">
        <v>48</v>
      </c>
      <c r="H12" s="11">
        <v>25500</v>
      </c>
      <c r="I12" s="2" t="s">
        <v>49</v>
      </c>
    </row>
    <row r="13" spans="1:9" ht="28.95" customHeight="1" x14ac:dyDescent="0.3">
      <c r="A13" s="3" t="s">
        <v>42</v>
      </c>
      <c r="B13" s="2" t="s">
        <v>43</v>
      </c>
      <c r="C13" s="1" t="s">
        <v>50</v>
      </c>
      <c r="D13" s="1" t="s">
        <v>45</v>
      </c>
      <c r="E13" s="2" t="s">
        <v>46</v>
      </c>
      <c r="F13" s="8" t="s">
        <v>51</v>
      </c>
      <c r="G13" s="8" t="s">
        <v>48</v>
      </c>
      <c r="H13" s="11">
        <v>4000</v>
      </c>
      <c r="I13" s="2" t="s">
        <v>52</v>
      </c>
    </row>
    <row r="14" spans="1:9" ht="28.95" customHeight="1" x14ac:dyDescent="0.3">
      <c r="A14" s="3" t="s">
        <v>63</v>
      </c>
      <c r="B14" s="12" t="s">
        <v>53</v>
      </c>
      <c r="C14" s="3" t="s">
        <v>64</v>
      </c>
      <c r="D14" s="6" t="s">
        <v>65</v>
      </c>
      <c r="E14" s="2" t="s">
        <v>66</v>
      </c>
      <c r="F14" s="20">
        <v>43181</v>
      </c>
      <c r="G14" s="20">
        <v>43252</v>
      </c>
      <c r="H14" s="9">
        <v>9450000</v>
      </c>
      <c r="I14" s="3" t="s">
        <v>67</v>
      </c>
    </row>
    <row r="15" spans="1:9" ht="28.95" customHeight="1" x14ac:dyDescent="0.3">
      <c r="A15" s="3" t="s">
        <v>42</v>
      </c>
      <c r="B15" s="2" t="s">
        <v>54</v>
      </c>
      <c r="C15" s="1" t="s">
        <v>55</v>
      </c>
      <c r="D15" s="1" t="s">
        <v>56</v>
      </c>
      <c r="E15" s="2" t="s">
        <v>57</v>
      </c>
      <c r="F15" s="19">
        <v>43322</v>
      </c>
      <c r="G15" s="19">
        <v>43717</v>
      </c>
      <c r="H15" s="9">
        <v>52164000</v>
      </c>
      <c r="I15" s="2" t="s">
        <v>58</v>
      </c>
    </row>
    <row r="16" spans="1:9" ht="28.95" customHeight="1" x14ac:dyDescent="0.3">
      <c r="A16" s="3" t="s">
        <v>75</v>
      </c>
      <c r="B16" s="2" t="s">
        <v>76</v>
      </c>
      <c r="C16" s="3" t="s">
        <v>77</v>
      </c>
      <c r="D16" s="2" t="s">
        <v>78</v>
      </c>
      <c r="E16" s="2" t="s">
        <v>79</v>
      </c>
      <c r="F16" s="8">
        <v>43231</v>
      </c>
      <c r="G16" s="8">
        <v>43323</v>
      </c>
      <c r="H16" s="14">
        <v>141439.09</v>
      </c>
      <c r="I16" s="7">
        <v>1</v>
      </c>
    </row>
    <row r="17" spans="1:9" ht="28.95" customHeight="1" x14ac:dyDescent="0.3">
      <c r="A17" s="3" t="s">
        <v>68</v>
      </c>
      <c r="B17" s="2" t="s">
        <v>80</v>
      </c>
      <c r="C17" s="3" t="s">
        <v>81</v>
      </c>
      <c r="D17" s="3" t="s">
        <v>82</v>
      </c>
      <c r="E17" s="2" t="s">
        <v>83</v>
      </c>
      <c r="F17" s="8">
        <v>42629</v>
      </c>
      <c r="G17" s="8">
        <v>43089</v>
      </c>
      <c r="H17" s="14">
        <v>370013.52</v>
      </c>
      <c r="I17" s="7">
        <v>1</v>
      </c>
    </row>
    <row r="18" spans="1:9" ht="28.8" x14ac:dyDescent="0.3">
      <c r="A18" s="3" t="s">
        <v>68</v>
      </c>
      <c r="B18" s="2" t="s">
        <v>84</v>
      </c>
      <c r="C18" s="3" t="s">
        <v>85</v>
      </c>
      <c r="D18" s="3" t="s">
        <v>86</v>
      </c>
      <c r="E18" s="2" t="s">
        <v>87</v>
      </c>
      <c r="F18" s="8">
        <v>42593</v>
      </c>
      <c r="G18" s="8">
        <f>F18+540</f>
        <v>43133</v>
      </c>
      <c r="H18" s="13">
        <v>70495231.780000001</v>
      </c>
      <c r="I18" s="7">
        <v>1</v>
      </c>
    </row>
    <row r="19" spans="1:9" ht="28.8" x14ac:dyDescent="0.3">
      <c r="A19" s="3" t="s">
        <v>68</v>
      </c>
      <c r="B19" s="2" t="s">
        <v>84</v>
      </c>
      <c r="C19" s="3" t="s">
        <v>88</v>
      </c>
      <c r="D19" s="3" t="s">
        <v>86</v>
      </c>
      <c r="E19" s="2" t="s">
        <v>87</v>
      </c>
      <c r="F19" s="8">
        <v>43144</v>
      </c>
      <c r="G19" s="8">
        <v>43190</v>
      </c>
      <c r="H19" s="13">
        <v>9142823.8499999996</v>
      </c>
      <c r="I19" s="7">
        <v>1</v>
      </c>
    </row>
    <row r="20" spans="1:9" ht="28.8" x14ac:dyDescent="0.3">
      <c r="A20" s="3" t="s">
        <v>68</v>
      </c>
      <c r="B20" s="2" t="s">
        <v>89</v>
      </c>
      <c r="C20" s="3" t="s">
        <v>85</v>
      </c>
      <c r="D20" s="3" t="s">
        <v>86</v>
      </c>
      <c r="E20" s="2" t="s">
        <v>87</v>
      </c>
      <c r="F20" s="8">
        <v>43258</v>
      </c>
      <c r="G20" s="8">
        <f>F20+480</f>
        <v>43738</v>
      </c>
      <c r="H20" s="13">
        <v>88393164.969999999</v>
      </c>
      <c r="I20" s="7">
        <v>1</v>
      </c>
    </row>
    <row r="21" spans="1:9" ht="28.8" x14ac:dyDescent="0.3">
      <c r="A21" s="3" t="s">
        <v>68</v>
      </c>
      <c r="B21" s="2" t="s">
        <v>105</v>
      </c>
      <c r="C21" s="3" t="s">
        <v>106</v>
      </c>
      <c r="D21" s="3" t="s">
        <v>107</v>
      </c>
      <c r="E21" s="2" t="s">
        <v>108</v>
      </c>
      <c r="F21" s="8">
        <v>42738</v>
      </c>
      <c r="G21" s="8">
        <v>43585</v>
      </c>
      <c r="H21" s="13">
        <v>73200000</v>
      </c>
      <c r="I21" s="7">
        <v>1</v>
      </c>
    </row>
    <row r="22" spans="1:9" ht="28.8" x14ac:dyDescent="0.3">
      <c r="A22" s="3" t="s">
        <v>68</v>
      </c>
      <c r="B22" s="2" t="s">
        <v>109</v>
      </c>
      <c r="C22" s="3" t="s">
        <v>110</v>
      </c>
      <c r="D22" s="3" t="s">
        <v>111</v>
      </c>
      <c r="E22" s="2" t="s">
        <v>112</v>
      </c>
      <c r="F22" s="8">
        <v>42223</v>
      </c>
      <c r="G22" s="8">
        <v>43145</v>
      </c>
      <c r="H22" s="13">
        <v>4350000</v>
      </c>
      <c r="I22" s="7">
        <v>1</v>
      </c>
    </row>
    <row r="23" spans="1:9" ht="28.8" x14ac:dyDescent="0.3">
      <c r="A23" s="3" t="s">
        <v>68</v>
      </c>
      <c r="B23" s="2" t="s">
        <v>113</v>
      </c>
      <c r="C23" s="3" t="s">
        <v>114</v>
      </c>
      <c r="D23" s="3" t="s">
        <v>115</v>
      </c>
      <c r="E23" s="2" t="s">
        <v>116</v>
      </c>
      <c r="F23" s="8">
        <v>41654</v>
      </c>
      <c r="G23" s="8">
        <v>43220</v>
      </c>
      <c r="H23" s="14">
        <v>29200</v>
      </c>
      <c r="I23" s="7">
        <v>1</v>
      </c>
    </row>
    <row r="24" spans="1:9" ht="28.8" x14ac:dyDescent="0.3">
      <c r="A24" s="3" t="s">
        <v>68</v>
      </c>
      <c r="B24" s="2" t="s">
        <v>141</v>
      </c>
      <c r="C24" s="3" t="s">
        <v>142</v>
      </c>
      <c r="D24" s="3" t="s">
        <v>119</v>
      </c>
      <c r="E24" s="2" t="s">
        <v>120</v>
      </c>
      <c r="F24" s="8">
        <v>42990</v>
      </c>
      <c r="G24" s="8">
        <v>43166</v>
      </c>
      <c r="H24" s="14">
        <v>318000</v>
      </c>
      <c r="I24" s="7">
        <v>1</v>
      </c>
    </row>
    <row r="25" spans="1:9" ht="28.8" x14ac:dyDescent="0.3">
      <c r="A25" s="3" t="s">
        <v>68</v>
      </c>
      <c r="B25" s="2" t="s">
        <v>143</v>
      </c>
      <c r="C25" s="3" t="s">
        <v>144</v>
      </c>
      <c r="D25" s="3" t="s">
        <v>119</v>
      </c>
      <c r="E25" s="2" t="s">
        <v>120</v>
      </c>
      <c r="F25" s="8">
        <v>43055</v>
      </c>
      <c r="G25" s="8">
        <v>43205</v>
      </c>
      <c r="H25" s="14">
        <v>27640</v>
      </c>
      <c r="I25" s="7">
        <v>1</v>
      </c>
    </row>
    <row r="26" spans="1:9" ht="43.2" x14ac:dyDescent="0.3">
      <c r="A26" s="3" t="s">
        <v>68</v>
      </c>
      <c r="B26" s="2" t="s">
        <v>145</v>
      </c>
      <c r="C26" s="1" t="s">
        <v>146</v>
      </c>
      <c r="D26" s="3" t="s">
        <v>147</v>
      </c>
      <c r="E26" s="2" t="s">
        <v>148</v>
      </c>
      <c r="F26" s="8">
        <v>43351</v>
      </c>
      <c r="G26" s="8">
        <v>43403</v>
      </c>
      <c r="H26" s="13">
        <v>8160000</v>
      </c>
      <c r="I26" s="7">
        <v>1</v>
      </c>
    </row>
    <row r="27" spans="1:9" ht="57.6" x14ac:dyDescent="0.3">
      <c r="A27" s="3" t="s">
        <v>68</v>
      </c>
      <c r="B27" s="2" t="s">
        <v>92</v>
      </c>
      <c r="C27" s="3" t="s">
        <v>91</v>
      </c>
      <c r="D27" s="3" t="s">
        <v>86</v>
      </c>
      <c r="E27" s="2" t="s">
        <v>87</v>
      </c>
      <c r="F27" s="8">
        <v>43165</v>
      </c>
      <c r="G27" s="8">
        <v>43479</v>
      </c>
      <c r="H27" s="13">
        <v>7642680</v>
      </c>
      <c r="I27" s="7">
        <v>1</v>
      </c>
    </row>
    <row r="28" spans="1:9" ht="28.8" x14ac:dyDescent="0.3">
      <c r="A28" s="3" t="s">
        <v>68</v>
      </c>
      <c r="B28" s="2" t="s">
        <v>96</v>
      </c>
      <c r="C28" s="3" t="s">
        <v>97</v>
      </c>
      <c r="D28" s="3" t="s">
        <v>98</v>
      </c>
      <c r="E28" s="2" t="s">
        <v>99</v>
      </c>
      <c r="F28" s="8">
        <v>42802</v>
      </c>
      <c r="G28" s="8">
        <v>43236</v>
      </c>
      <c r="H28" s="13">
        <v>30404000</v>
      </c>
      <c r="I28" s="7">
        <v>1</v>
      </c>
    </row>
    <row r="29" spans="1:9" x14ac:dyDescent="0.3">
      <c r="A29" s="3" t="s">
        <v>68</v>
      </c>
      <c r="B29" s="2" t="s">
        <v>100</v>
      </c>
      <c r="C29" s="3" t="s">
        <v>101</v>
      </c>
      <c r="D29" s="3" t="s">
        <v>102</v>
      </c>
      <c r="E29" s="2" t="s">
        <v>103</v>
      </c>
      <c r="F29" s="8">
        <v>42780</v>
      </c>
      <c r="G29" s="8">
        <v>43281</v>
      </c>
      <c r="H29" s="13">
        <v>22325900</v>
      </c>
      <c r="I29" s="7">
        <v>1</v>
      </c>
    </row>
    <row r="30" spans="1:9" x14ac:dyDescent="0.3">
      <c r="A30" s="21"/>
      <c r="B30" s="22"/>
      <c r="C30" s="21"/>
      <c r="D30" s="21"/>
      <c r="E30" s="22"/>
      <c r="F30" s="23"/>
      <c r="G30" s="23"/>
      <c r="H30" s="24"/>
      <c r="I30" s="25"/>
    </row>
    <row r="31" spans="1:9" s="5" customFormat="1" x14ac:dyDescent="0.3">
      <c r="A31" s="21"/>
      <c r="B31" s="22"/>
      <c r="C31" s="21"/>
      <c r="D31" s="21"/>
      <c r="E31" s="22"/>
      <c r="F31" s="23"/>
      <c r="G31" s="23"/>
      <c r="H31" s="24"/>
      <c r="I31" s="25"/>
    </row>
    <row r="32" spans="1:9" s="5" customFormat="1" ht="17.399999999999999" x14ac:dyDescent="0.3">
      <c r="A32" s="30" t="s">
        <v>169</v>
      </c>
      <c r="B32" s="30"/>
      <c r="C32" s="30"/>
      <c r="D32" s="30"/>
      <c r="E32" s="30"/>
      <c r="F32" s="30"/>
      <c r="G32" s="30"/>
      <c r="H32" s="30"/>
      <c r="I32" s="30"/>
    </row>
    <row r="33" spans="1:9" s="5" customFormat="1" ht="17.399999999999999" x14ac:dyDescent="0.3">
      <c r="A33" s="30" t="s">
        <v>9</v>
      </c>
      <c r="B33" s="30"/>
      <c r="C33" s="30"/>
      <c r="D33" s="30"/>
      <c r="E33" s="30"/>
      <c r="F33" s="30"/>
      <c r="G33" s="30"/>
      <c r="H33" s="30"/>
      <c r="I33" s="30"/>
    </row>
    <row r="34" spans="1:9" s="5" customFormat="1" ht="15" thickBot="1" x14ac:dyDescent="0.35">
      <c r="A34" s="21"/>
      <c r="B34" s="22"/>
      <c r="C34" s="21"/>
      <c r="D34" s="21"/>
      <c r="E34" s="22"/>
      <c r="F34" s="23"/>
      <c r="G34" s="23"/>
      <c r="H34" s="24"/>
      <c r="I34" s="25"/>
    </row>
    <row r="35" spans="1:9" ht="62.4" x14ac:dyDescent="0.3">
      <c r="A35" s="26" t="s">
        <v>2</v>
      </c>
      <c r="B35" s="27" t="s">
        <v>170</v>
      </c>
      <c r="C35" s="27" t="s">
        <v>8</v>
      </c>
      <c r="D35" s="27" t="s">
        <v>1</v>
      </c>
      <c r="E35" s="27" t="s">
        <v>4</v>
      </c>
      <c r="F35" s="27" t="s">
        <v>5</v>
      </c>
      <c r="G35" s="27" t="s">
        <v>6</v>
      </c>
      <c r="H35" s="27" t="s">
        <v>7</v>
      </c>
      <c r="I35" s="28" t="s">
        <v>3</v>
      </c>
    </row>
    <row r="36" spans="1:9" ht="28.95" customHeight="1" x14ac:dyDescent="0.3">
      <c r="A36" s="3" t="s">
        <v>42</v>
      </c>
      <c r="B36" s="2">
        <v>4000145852</v>
      </c>
      <c r="C36" s="1" t="s">
        <v>59</v>
      </c>
      <c r="D36" s="1" t="s">
        <v>60</v>
      </c>
      <c r="E36" s="2" t="s">
        <v>61</v>
      </c>
      <c r="F36" s="19">
        <v>43799</v>
      </c>
      <c r="G36" s="19">
        <v>43799</v>
      </c>
      <c r="H36" s="9">
        <v>1700000</v>
      </c>
      <c r="I36" s="2" t="s">
        <v>62</v>
      </c>
    </row>
    <row r="37" spans="1:9" ht="28.8" x14ac:dyDescent="0.3">
      <c r="A37" s="3" t="s">
        <v>68</v>
      </c>
      <c r="B37" s="2">
        <v>4000131923</v>
      </c>
      <c r="C37" s="3" t="s">
        <v>90</v>
      </c>
      <c r="D37" s="3" t="s">
        <v>86</v>
      </c>
      <c r="E37" s="2" t="s">
        <v>87</v>
      </c>
      <c r="F37" s="8">
        <v>43088</v>
      </c>
      <c r="G37" s="8">
        <v>43088</v>
      </c>
      <c r="H37" s="13">
        <v>282500</v>
      </c>
      <c r="I37" s="7">
        <v>1</v>
      </c>
    </row>
    <row r="38" spans="1:9" ht="57.6" x14ac:dyDescent="0.3">
      <c r="A38" s="3" t="s">
        <v>68</v>
      </c>
      <c r="B38" s="2">
        <v>4000132949</v>
      </c>
      <c r="C38" s="3" t="s">
        <v>91</v>
      </c>
      <c r="D38" s="3" t="s">
        <v>86</v>
      </c>
      <c r="E38" s="2" t="s">
        <v>87</v>
      </c>
      <c r="F38" s="8">
        <v>43116</v>
      </c>
      <c r="G38" s="8">
        <f>F38</f>
        <v>43116</v>
      </c>
      <c r="H38" s="13">
        <f>282500+465300</f>
        <v>747800</v>
      </c>
      <c r="I38" s="7">
        <v>1</v>
      </c>
    </row>
    <row r="39" spans="1:9" ht="28.8" x14ac:dyDescent="0.3">
      <c r="A39" s="3" t="s">
        <v>68</v>
      </c>
      <c r="B39" s="2">
        <v>4000136588</v>
      </c>
      <c r="C39" s="3" t="s">
        <v>93</v>
      </c>
      <c r="D39" s="3" t="s">
        <v>94</v>
      </c>
      <c r="E39" s="2" t="s">
        <v>95</v>
      </c>
      <c r="F39" s="8">
        <v>43214</v>
      </c>
      <c r="G39" s="8">
        <v>43214</v>
      </c>
      <c r="H39" s="13">
        <v>510000</v>
      </c>
      <c r="I39" s="7">
        <v>1</v>
      </c>
    </row>
    <row r="40" spans="1:9" ht="28.8" x14ac:dyDescent="0.3">
      <c r="A40" s="3" t="s">
        <v>68</v>
      </c>
      <c r="B40" s="2">
        <v>4000145713</v>
      </c>
      <c r="C40" s="3" t="s">
        <v>104</v>
      </c>
      <c r="D40" s="3" t="s">
        <v>102</v>
      </c>
      <c r="E40" s="2" t="s">
        <v>103</v>
      </c>
      <c r="F40" s="8">
        <v>43252</v>
      </c>
      <c r="G40" s="8">
        <v>43281</v>
      </c>
      <c r="H40" s="13">
        <v>996950</v>
      </c>
      <c r="I40" s="7">
        <v>1</v>
      </c>
    </row>
    <row r="41" spans="1:9" ht="28.8" x14ac:dyDescent="0.3">
      <c r="A41" s="3" t="s">
        <v>68</v>
      </c>
      <c r="B41" s="2">
        <v>4000145715</v>
      </c>
      <c r="C41" s="3" t="s">
        <v>104</v>
      </c>
      <c r="D41" s="3" t="s">
        <v>102</v>
      </c>
      <c r="E41" s="2" t="s">
        <v>103</v>
      </c>
      <c r="F41" s="8">
        <v>43282</v>
      </c>
      <c r="G41" s="8">
        <v>43312</v>
      </c>
      <c r="H41" s="13">
        <v>996950</v>
      </c>
      <c r="I41" s="7">
        <v>1</v>
      </c>
    </row>
    <row r="42" spans="1:9" ht="28.8" x14ac:dyDescent="0.3">
      <c r="A42" s="3" t="s">
        <v>68</v>
      </c>
      <c r="B42" s="2">
        <v>4000145716</v>
      </c>
      <c r="C42" s="3" t="s">
        <v>104</v>
      </c>
      <c r="D42" s="3" t="s">
        <v>102</v>
      </c>
      <c r="E42" s="2" t="s">
        <v>103</v>
      </c>
      <c r="F42" s="8">
        <v>43313</v>
      </c>
      <c r="G42" s="8">
        <v>43343</v>
      </c>
      <c r="H42" s="13">
        <v>1096645</v>
      </c>
      <c r="I42" s="7">
        <v>1</v>
      </c>
    </row>
    <row r="43" spans="1:9" ht="28.8" x14ac:dyDescent="0.3">
      <c r="A43" s="3" t="s">
        <v>68</v>
      </c>
      <c r="B43" s="2">
        <v>4000132607</v>
      </c>
      <c r="C43" s="3" t="s">
        <v>117</v>
      </c>
      <c r="D43" s="3" t="s">
        <v>115</v>
      </c>
      <c r="E43" s="2" t="s">
        <v>116</v>
      </c>
      <c r="F43" s="8">
        <v>43118</v>
      </c>
      <c r="G43" s="8">
        <v>43118</v>
      </c>
      <c r="H43" s="13">
        <v>950000</v>
      </c>
      <c r="I43" s="7">
        <v>1</v>
      </c>
    </row>
    <row r="44" spans="1:9" ht="28.8" x14ac:dyDescent="0.3">
      <c r="A44" s="3" t="s">
        <v>68</v>
      </c>
      <c r="B44" s="2">
        <v>4000134896</v>
      </c>
      <c r="C44" s="3" t="s">
        <v>118</v>
      </c>
      <c r="D44" s="3" t="s">
        <v>119</v>
      </c>
      <c r="E44" s="2" t="s">
        <v>120</v>
      </c>
      <c r="F44" s="8">
        <v>43164</v>
      </c>
      <c r="G44" s="8">
        <v>43164</v>
      </c>
      <c r="H44" s="14">
        <v>900</v>
      </c>
      <c r="I44" s="7">
        <v>1</v>
      </c>
    </row>
    <row r="45" spans="1:9" ht="43.2" x14ac:dyDescent="0.3">
      <c r="A45" s="3" t="s">
        <v>68</v>
      </c>
      <c r="B45" s="2">
        <v>4000135048</v>
      </c>
      <c r="C45" s="3" t="s">
        <v>121</v>
      </c>
      <c r="D45" s="3" t="s">
        <v>122</v>
      </c>
      <c r="E45" s="2" t="s">
        <v>123</v>
      </c>
      <c r="F45" s="8">
        <v>43174</v>
      </c>
      <c r="G45" s="8">
        <v>43174</v>
      </c>
      <c r="H45" s="13">
        <v>250950</v>
      </c>
      <c r="I45" s="7">
        <v>1</v>
      </c>
    </row>
    <row r="46" spans="1:9" ht="28.8" x14ac:dyDescent="0.3">
      <c r="A46" s="3" t="s">
        <v>68</v>
      </c>
      <c r="B46" s="2">
        <v>4000135199</v>
      </c>
      <c r="C46" s="3" t="s">
        <v>124</v>
      </c>
      <c r="D46" s="3" t="s">
        <v>125</v>
      </c>
      <c r="E46" s="2" t="s">
        <v>126</v>
      </c>
      <c r="F46" s="8">
        <v>43181</v>
      </c>
      <c r="G46" s="8">
        <v>43181</v>
      </c>
      <c r="H46" s="13">
        <v>4250000</v>
      </c>
      <c r="I46" s="7">
        <v>1</v>
      </c>
    </row>
    <row r="47" spans="1:9" ht="28.8" x14ac:dyDescent="0.3">
      <c r="A47" s="3" t="s">
        <v>68</v>
      </c>
      <c r="B47" s="2">
        <v>4000136916</v>
      </c>
      <c r="C47" s="3" t="s">
        <v>127</v>
      </c>
      <c r="D47" s="3" t="s">
        <v>115</v>
      </c>
      <c r="E47" s="2" t="s">
        <v>116</v>
      </c>
      <c r="F47" s="8">
        <v>43215</v>
      </c>
      <c r="G47" s="8">
        <v>43215</v>
      </c>
      <c r="H47" s="13">
        <v>550000</v>
      </c>
      <c r="I47" s="7">
        <v>1</v>
      </c>
    </row>
    <row r="48" spans="1:9" ht="28.8" x14ac:dyDescent="0.3">
      <c r="A48" s="3" t="s">
        <v>68</v>
      </c>
      <c r="B48" s="2">
        <v>4000138533</v>
      </c>
      <c r="C48" s="3" t="s">
        <v>128</v>
      </c>
      <c r="D48" s="3" t="s">
        <v>115</v>
      </c>
      <c r="E48" s="2" t="s">
        <v>116</v>
      </c>
      <c r="F48" s="8">
        <v>43250</v>
      </c>
      <c r="G48" s="8">
        <v>43250</v>
      </c>
      <c r="H48" s="13">
        <v>1600000</v>
      </c>
      <c r="I48" s="7">
        <v>1</v>
      </c>
    </row>
    <row r="49" spans="1:9" ht="28.8" x14ac:dyDescent="0.3">
      <c r="A49" s="3" t="s">
        <v>68</v>
      </c>
      <c r="B49" s="2">
        <v>4000138536</v>
      </c>
      <c r="C49" s="3" t="s">
        <v>129</v>
      </c>
      <c r="D49" s="3" t="s">
        <v>115</v>
      </c>
      <c r="E49" s="2" t="s">
        <v>116</v>
      </c>
      <c r="F49" s="8">
        <v>43243</v>
      </c>
      <c r="G49" s="8">
        <v>43243</v>
      </c>
      <c r="H49" s="13">
        <v>550000</v>
      </c>
      <c r="I49" s="7">
        <v>1</v>
      </c>
    </row>
    <row r="50" spans="1:9" ht="28.8" x14ac:dyDescent="0.3">
      <c r="A50" s="3" t="s">
        <v>68</v>
      </c>
      <c r="B50" s="2">
        <v>40001140751</v>
      </c>
      <c r="C50" s="3" t="s">
        <v>130</v>
      </c>
      <c r="D50" s="3" t="s">
        <v>86</v>
      </c>
      <c r="E50" s="2" t="s">
        <v>87</v>
      </c>
      <c r="F50" s="8">
        <v>43279</v>
      </c>
      <c r="G50" s="8">
        <v>43279</v>
      </c>
      <c r="H50" s="13">
        <v>1500000</v>
      </c>
      <c r="I50" s="7">
        <v>1</v>
      </c>
    </row>
    <row r="51" spans="1:9" ht="28.8" x14ac:dyDescent="0.3">
      <c r="A51" s="3" t="s">
        <v>68</v>
      </c>
      <c r="B51" s="2">
        <v>4000142099</v>
      </c>
      <c r="C51" s="3" t="s">
        <v>131</v>
      </c>
      <c r="D51" s="3" t="s">
        <v>125</v>
      </c>
      <c r="E51" s="2" t="s">
        <v>126</v>
      </c>
      <c r="F51" s="8">
        <v>43336</v>
      </c>
      <c r="G51" s="8">
        <v>43336</v>
      </c>
      <c r="H51" s="13">
        <v>4250000</v>
      </c>
      <c r="I51" s="7">
        <v>1</v>
      </c>
    </row>
    <row r="52" spans="1:9" ht="28.8" x14ac:dyDescent="0.3">
      <c r="A52" s="3" t="s">
        <v>68</v>
      </c>
      <c r="B52" s="2">
        <v>4000143814</v>
      </c>
      <c r="C52" s="3" t="s">
        <v>132</v>
      </c>
      <c r="D52" s="3" t="s">
        <v>133</v>
      </c>
      <c r="E52" s="2" t="s">
        <v>134</v>
      </c>
      <c r="F52" s="8">
        <v>43357</v>
      </c>
      <c r="G52" s="8">
        <v>43367</v>
      </c>
      <c r="H52" s="14">
        <v>5175</v>
      </c>
      <c r="I52" s="7">
        <v>1</v>
      </c>
    </row>
    <row r="53" spans="1:9" ht="28.8" x14ac:dyDescent="0.3">
      <c r="A53" s="3" t="s">
        <v>68</v>
      </c>
      <c r="B53" s="2">
        <v>4000145296</v>
      </c>
      <c r="C53" s="3" t="s">
        <v>135</v>
      </c>
      <c r="D53" s="15" t="s">
        <v>136</v>
      </c>
      <c r="E53" s="2" t="s">
        <v>137</v>
      </c>
      <c r="F53" s="8">
        <v>43432</v>
      </c>
      <c r="G53" s="8">
        <v>43432</v>
      </c>
      <c r="H53" s="13">
        <v>635000</v>
      </c>
      <c r="I53" s="7">
        <v>1</v>
      </c>
    </row>
    <row r="54" spans="1:9" ht="28.8" x14ac:dyDescent="0.3">
      <c r="A54" s="3" t="s">
        <v>68</v>
      </c>
      <c r="B54" s="2">
        <v>4000146576</v>
      </c>
      <c r="C54" s="3" t="s">
        <v>138</v>
      </c>
      <c r="D54" s="3" t="s">
        <v>139</v>
      </c>
      <c r="E54" s="2" t="s">
        <v>140</v>
      </c>
      <c r="F54" s="8">
        <v>43461</v>
      </c>
      <c r="G54" s="8">
        <v>43461</v>
      </c>
      <c r="H54" s="13">
        <v>550000</v>
      </c>
      <c r="I54" s="7">
        <v>1</v>
      </c>
    </row>
    <row r="55" spans="1:9" ht="28.8" x14ac:dyDescent="0.3">
      <c r="A55" s="3" t="s">
        <v>68</v>
      </c>
      <c r="B55" s="2">
        <v>4000135210</v>
      </c>
      <c r="C55" s="1" t="s">
        <v>149</v>
      </c>
      <c r="D55" s="3" t="s">
        <v>150</v>
      </c>
      <c r="E55" s="2" t="s">
        <v>151</v>
      </c>
      <c r="F55" s="8">
        <v>43159</v>
      </c>
      <c r="G55" s="8">
        <v>43159</v>
      </c>
      <c r="H55" s="13">
        <v>650000</v>
      </c>
      <c r="I55" s="7">
        <v>1</v>
      </c>
    </row>
    <row r="56" spans="1:9" ht="28.8" x14ac:dyDescent="0.3">
      <c r="A56" s="3" t="s">
        <v>68</v>
      </c>
      <c r="B56" s="2">
        <v>4000136327</v>
      </c>
      <c r="C56" s="1" t="s">
        <v>152</v>
      </c>
      <c r="D56" s="3" t="s">
        <v>153</v>
      </c>
      <c r="E56" s="2" t="s">
        <v>154</v>
      </c>
      <c r="F56" s="8" t="s">
        <v>155</v>
      </c>
      <c r="G56" s="8">
        <v>43209</v>
      </c>
      <c r="H56" s="13">
        <v>72820</v>
      </c>
      <c r="I56" s="7">
        <v>1</v>
      </c>
    </row>
    <row r="57" spans="1:9" ht="43.2" x14ac:dyDescent="0.3">
      <c r="A57" s="3" t="s">
        <v>68</v>
      </c>
      <c r="B57" s="2">
        <v>4000145161</v>
      </c>
      <c r="C57" s="16" t="s">
        <v>156</v>
      </c>
      <c r="D57" s="3" t="s">
        <v>157</v>
      </c>
      <c r="E57" s="2" t="s">
        <v>158</v>
      </c>
      <c r="F57" s="8">
        <v>43423</v>
      </c>
      <c r="G57" s="8">
        <v>43423</v>
      </c>
      <c r="H57" s="14">
        <v>4430</v>
      </c>
      <c r="I57" s="7">
        <v>1</v>
      </c>
    </row>
    <row r="58" spans="1:9" ht="28.8" x14ac:dyDescent="0.3">
      <c r="A58" s="3" t="s">
        <v>68</v>
      </c>
      <c r="B58" s="2">
        <v>4000146362</v>
      </c>
      <c r="C58" s="3" t="s">
        <v>159</v>
      </c>
      <c r="D58" s="3" t="s">
        <v>160</v>
      </c>
      <c r="E58" s="2" t="s">
        <v>112</v>
      </c>
      <c r="F58" s="8">
        <v>43453</v>
      </c>
      <c r="G58" s="8">
        <v>43453</v>
      </c>
      <c r="H58" s="14">
        <v>2500</v>
      </c>
      <c r="I58" s="7">
        <v>1</v>
      </c>
    </row>
    <row r="59" spans="1:9" x14ac:dyDescent="0.3">
      <c r="A59" s="3" t="s">
        <v>68</v>
      </c>
      <c r="B59" s="2">
        <v>4000146554</v>
      </c>
      <c r="C59" s="3" t="s">
        <v>161</v>
      </c>
      <c r="D59" s="3" t="s">
        <v>162</v>
      </c>
      <c r="E59" s="2" t="s">
        <v>163</v>
      </c>
      <c r="F59" s="8">
        <v>43458</v>
      </c>
      <c r="G59" s="8">
        <v>43458</v>
      </c>
      <c r="H59" s="13">
        <v>3200000</v>
      </c>
      <c r="I59" s="7">
        <v>1</v>
      </c>
    </row>
    <row r="60" spans="1:9" ht="28.95" customHeight="1" x14ac:dyDescent="0.3">
      <c r="A60" s="3" t="s">
        <v>68</v>
      </c>
      <c r="B60" s="2">
        <v>4000138889</v>
      </c>
      <c r="C60" s="3" t="s">
        <v>69</v>
      </c>
      <c r="D60" s="2" t="s">
        <v>70</v>
      </c>
      <c r="E60" s="2" t="s">
        <v>71</v>
      </c>
      <c r="F60" s="8">
        <v>43255</v>
      </c>
      <c r="G60" s="8">
        <f>F60+2</f>
        <v>43257</v>
      </c>
      <c r="H60" s="13">
        <v>350000</v>
      </c>
      <c r="I60" s="7">
        <v>1</v>
      </c>
    </row>
    <row r="61" spans="1:9" ht="28.95" customHeight="1" x14ac:dyDescent="0.3">
      <c r="A61" s="3" t="s">
        <v>68</v>
      </c>
      <c r="B61" s="2">
        <v>4000140586</v>
      </c>
      <c r="C61" s="3" t="s">
        <v>72</v>
      </c>
      <c r="D61" s="2" t="s">
        <v>73</v>
      </c>
      <c r="E61" s="2" t="s">
        <v>74</v>
      </c>
      <c r="F61" s="8">
        <v>43292</v>
      </c>
      <c r="G61" s="8">
        <v>43292</v>
      </c>
      <c r="H61" s="13">
        <v>660000</v>
      </c>
      <c r="I61" s="7">
        <v>1</v>
      </c>
    </row>
    <row r="62" spans="1:9" ht="57.6" x14ac:dyDescent="0.3">
      <c r="A62" s="3" t="s">
        <v>164</v>
      </c>
      <c r="B62" s="2">
        <v>4000135829</v>
      </c>
      <c r="C62" s="18" t="s">
        <v>165</v>
      </c>
      <c r="D62" s="18" t="s">
        <v>166</v>
      </c>
      <c r="E62" s="17">
        <v>108540893</v>
      </c>
      <c r="F62" s="19">
        <v>43147</v>
      </c>
      <c r="G62" s="19">
        <v>43194</v>
      </c>
      <c r="H62" s="13">
        <v>1650000</v>
      </c>
      <c r="I62" s="18" t="s">
        <v>167</v>
      </c>
    </row>
    <row r="63" spans="1:9" x14ac:dyDescent="0.3">
      <c r="A63" s="5"/>
    </row>
    <row r="64" spans="1:9"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row r="73" spans="1:1" x14ac:dyDescent="0.3">
      <c r="A73" s="5"/>
    </row>
    <row r="74" spans="1:1" x14ac:dyDescent="0.3">
      <c r="A74" s="5"/>
    </row>
    <row r="75" spans="1:1" x14ac:dyDescent="0.3">
      <c r="A75" s="5"/>
    </row>
    <row r="76" spans="1:1" x14ac:dyDescent="0.3">
      <c r="A76" s="5"/>
    </row>
  </sheetData>
  <mergeCells count="5">
    <mergeCell ref="B4:I4"/>
    <mergeCell ref="A2:I2"/>
    <mergeCell ref="A3:I3"/>
    <mergeCell ref="A32:I32"/>
    <mergeCell ref="A33:I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Company>Recope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pilar-ra</dc:creator>
  <cp:lastModifiedBy>Karen Masís Araya</cp:lastModifiedBy>
  <dcterms:created xsi:type="dcterms:W3CDTF">2017-05-24T17:20:06Z</dcterms:created>
  <dcterms:modified xsi:type="dcterms:W3CDTF">2021-11-09T15:57:16Z</dcterms:modified>
</cp:coreProperties>
</file>