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sjo-sa-1\FUNCIONARIOS_PRESUP\17. Asesorias Externas\"/>
    </mc:Choice>
  </mc:AlternateContent>
  <xr:revisionPtr revIDLastSave="0" documentId="8_{9EE666DE-7AE0-4536-8F96-0D696A1D6997}" xr6:coauthVersionLast="47" xr6:coauthVersionMax="47" xr10:uidLastSave="{00000000-0000-0000-0000-000000000000}"/>
  <bookViews>
    <workbookView xWindow="-108" yWindow="-108" windowWidth="23256" windowHeight="12576" xr2:uid="{AF0A497E-9924-4AEE-AB7F-A38E55AC843A}"/>
  </bookViews>
  <sheets>
    <sheet name="2019"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8" i="1" l="1"/>
  <c r="G48" i="1"/>
  <c r="G45" i="1"/>
  <c r="G21" i="1"/>
  <c r="G19" i="1"/>
</calcChain>
</file>

<file path=xl/sharedStrings.xml><?xml version="1.0" encoding="utf-8"?>
<sst xmlns="http://schemas.openxmlformats.org/spreadsheetml/2006/main" count="280" uniqueCount="185">
  <si>
    <t>Asesorías Externas Contratadas</t>
  </si>
  <si>
    <t>Año 2019</t>
  </si>
  <si>
    <t>Gerencia</t>
  </si>
  <si>
    <t>Número de contratación</t>
  </si>
  <si>
    <t>Objetivo de la contratación</t>
  </si>
  <si>
    <t>Empresa o persona contratada</t>
  </si>
  <si>
    <t>Número de Cédula Fisica  o Juridica</t>
  </si>
  <si>
    <t>Fecha 
inicio de la contratación</t>
  </si>
  <si>
    <t>Fecha 
finalización de la contratación</t>
  </si>
  <si>
    <t>Monto contratado (indicar moneda)</t>
  </si>
  <si>
    <t>Entregable (avance)</t>
  </si>
  <si>
    <t xml:space="preserve">Nivel Estrategico </t>
  </si>
  <si>
    <t>2019CD-000037-00167</t>
  </si>
  <si>
    <t>Servicios de un (a) profesional en contaduría pública autorizado (a), para formar parte del Comité de Auditoría de la Refinadora Costarricense de Petróleo S.A.</t>
  </si>
  <si>
    <t xml:space="preserve">Esteban Murillo Delgado </t>
  </si>
  <si>
    <t>10.06.2019</t>
  </si>
  <si>
    <t>10.06.2022</t>
  </si>
  <si>
    <t xml:space="preserve">Informes Mensuales
15% </t>
  </si>
  <si>
    <t>2019CD-000152-00167</t>
  </si>
  <si>
    <t>CONTRATACION DE UNA FIRMA DE ABOGADOS ESPECIALIZADA EN DERECHO LABORAL PARA BRINDAR ASESORÍA JURÍDICA LABORAL EN MATERIA DE DERECHO LABORAL COLECTIVO.</t>
  </si>
  <si>
    <t>BDS Aseores Jurídicos S.A.</t>
  </si>
  <si>
    <t>3-101-227499</t>
  </si>
  <si>
    <t>13.09.2019</t>
  </si>
  <si>
    <t>13.09.2020</t>
  </si>
  <si>
    <t>Informes Quincenales 25%</t>
  </si>
  <si>
    <t>2019001102
2019CD-000060-0016700101</t>
  </si>
  <si>
    <t>Servicios Profesionales para la Elaboración de un Plan Estrategico.</t>
  </si>
  <si>
    <t>VAN DER LEER S.A.</t>
  </si>
  <si>
    <t>3-101-099409</t>
  </si>
  <si>
    <t>28.06.2019</t>
  </si>
  <si>
    <t>04.12.2019</t>
  </si>
  <si>
    <t>Plan Estratégico Empresarial aprobado por Junta Directiva</t>
  </si>
  <si>
    <t>2019001128
2019CD-000063-0016700101</t>
  </si>
  <si>
    <t>Servcios Profesionales para la Elaboracion de los Pronosticos de Demanda a Largo y Corto Plazo para los Productos que Distribuye RECOPE.</t>
  </si>
  <si>
    <t>INSTITUTO CENTROAMERICANO DE ADMINISTRACIÓN PÚBLICA (ICAP)</t>
  </si>
  <si>
    <t>3-003-045123</t>
  </si>
  <si>
    <t>01.07.2019</t>
  </si>
  <si>
    <t>17.12.2019</t>
  </si>
  <si>
    <t>Estimaciones de Demanda de Corto y Largo Plazo entregadas y aprobadas</t>
  </si>
  <si>
    <t>2019000742
2018CD-000071-01</t>
  </si>
  <si>
    <t>Servicios profesionales para realizar el mantenimiento y soporte de equipos de laboratorio.</t>
  </si>
  <si>
    <t>DNR SOLUCIONES DE INGENIERIA S.A.</t>
  </si>
  <si>
    <t>3-101-699227</t>
  </si>
  <si>
    <t>08.05.2019</t>
  </si>
  <si>
    <t>07.05.2020</t>
  </si>
  <si>
    <t>Mantenimiento mensual recibido</t>
  </si>
  <si>
    <t>Admintración y Finanzas</t>
  </si>
  <si>
    <t>2018CD-000167-01</t>
  </si>
  <si>
    <t>Contratar los servicios profesionales para la elaboración de un estudio actuarial, para determinar la cuenta del pasivo en los estados financieros de RECOPE al 30 de junio de 2018, con proyección al 31 de diciembre de 2019  (Prorrogables 2019-2019-2021)</t>
  </si>
  <si>
    <t>KPMG, S.A.</t>
  </si>
  <si>
    <t>3-101-006224</t>
  </si>
  <si>
    <t>06.09.2019</t>
  </si>
  <si>
    <t>31.12.2019</t>
  </si>
  <si>
    <t>$293.010,34</t>
  </si>
  <si>
    <t>Estudio actuarial 2019</t>
  </si>
  <si>
    <t>Administración y Finanzas</t>
  </si>
  <si>
    <t>2019CD-000002-01</t>
  </si>
  <si>
    <t>Contratación de Auditoría Externa de Calidad (Cumplimiento) para la Liquidación Presupuestaria 2018.</t>
  </si>
  <si>
    <t>DESPACHO  CARVAJAL Y COLEGIADOS CONTADORES PUBLICOS AUTORIZADOS</t>
  </si>
  <si>
    <t>3-101-122731</t>
  </si>
  <si>
    <t xml:space="preserve"> Informe de atestiguamento 2018
</t>
  </si>
  <si>
    <t>2017LA-000014-02</t>
  </si>
  <si>
    <t>Servicio de Auditoría Externa de los Estados Financieros para el período contable 2019</t>
  </si>
  <si>
    <t>Deloitte &amp; Touche, S.A.</t>
  </si>
  <si>
    <t>3-101-020162</t>
  </si>
  <si>
    <t>Informe final con Dictamen</t>
  </si>
  <si>
    <t>2014CD-000574-01</t>
  </si>
  <si>
    <t>Servicios profesionales de calificación de riesgo para las emisiones de deuda pública en Costa Rica y El Salvador</t>
  </si>
  <si>
    <t>FITCH Ratings S.A</t>
  </si>
  <si>
    <t>3-101-098280</t>
  </si>
  <si>
    <t>INFORMES SEMESTRALES</t>
  </si>
  <si>
    <t>2015CD-000059-01</t>
  </si>
  <si>
    <t>Servicios profesionales de calificación de riesgo para las emisiones de deuda pública en El Salvador</t>
  </si>
  <si>
    <t>Pacific Ratings S.A</t>
  </si>
  <si>
    <t>3-101-659702</t>
  </si>
  <si>
    <t>Distribución</t>
  </si>
  <si>
    <t>OP.100028294 OP.</t>
  </si>
  <si>
    <t>Servicios de sistema de detección de robos del poliducto</t>
  </si>
  <si>
    <t>Atmos International Latin America S.A.</t>
  </si>
  <si>
    <t>3-101-591950</t>
  </si>
  <si>
    <t>Operaciones</t>
  </si>
  <si>
    <t>2016LA-000013-02</t>
  </si>
  <si>
    <t>Servicios para implementación de escritorios virtuales en San José y Cartago y la publicación en el portal empresarial.</t>
  </si>
  <si>
    <t>Componentes el Orbe S.A.</t>
  </si>
  <si>
    <t>3-101-111502</t>
  </si>
  <si>
    <t>2016CD-000220-03</t>
  </si>
  <si>
    <t>Servicios especializados de un Laboratorio Químico Ambiental para análisis de aguas, aire y suelos</t>
  </si>
  <si>
    <t>Laboratorio Químico Lambda S.A.</t>
  </si>
  <si>
    <t>3-101-074595</t>
  </si>
  <si>
    <t>Servicios especializados de un Laboratorio Químico Ambiental para análisis de aguas, aire y suelos (ampliación 3 meses)</t>
  </si>
  <si>
    <t>2018CD-000060-03</t>
  </si>
  <si>
    <t>2018CD-000014-03</t>
  </si>
  <si>
    <t>Servicios especializados de laboratorio microbiológico para el estudio bacteriológico en línea e inspección de seguridad alimentaria en la Soda Comedor y en el agua potable del Plantel Moín.</t>
  </si>
  <si>
    <t>2016CD-000486-03</t>
  </si>
  <si>
    <t xml:space="preserve">Servicios profesionales para la modelación numérica computacional de los flujos de aguas subterráneas </t>
  </si>
  <si>
    <t>Fanny Andrea Brenes Bonilla</t>
  </si>
  <si>
    <t>3 0358 0307</t>
  </si>
  <si>
    <t>2016CD-000477-03</t>
  </si>
  <si>
    <t>Servicios especializados de muestreo de agua, aire y suelos</t>
  </si>
  <si>
    <t>Chemlabs S.A.</t>
  </si>
  <si>
    <t>3-101-402724</t>
  </si>
  <si>
    <t>2016CD-000440-03</t>
  </si>
  <si>
    <t>Servicios profesionales para la medición de la huella de carbono y elaborar y coordinar el PBAE</t>
  </si>
  <si>
    <t>Ambientica Consulting S.A.</t>
  </si>
  <si>
    <t>3-101-715412</t>
  </si>
  <si>
    <t>2015CD-000359-03</t>
  </si>
  <si>
    <t>Servicios de inspección de 3 calderas</t>
  </si>
  <si>
    <t>Consultores en Ingeniería de los Recursos Energéticos S.A.</t>
  </si>
  <si>
    <t>3-101-058222</t>
  </si>
  <si>
    <t>2013CD-000651-03</t>
  </si>
  <si>
    <t>Servicio de calibración de 10 tanques de almacenamiento</t>
  </si>
  <si>
    <t>Oil Test International (Costa Rica) S.A.</t>
  </si>
  <si>
    <t>3-101-378451</t>
  </si>
  <si>
    <t>2017LA-000011-02</t>
  </si>
  <si>
    <t xml:space="preserve"> Actualización de planos del sistema contra incendios del Plantel Moín</t>
  </si>
  <si>
    <t>Distribuidora Comercial Dulsae S.A.</t>
  </si>
  <si>
    <t>3-101-56174802</t>
  </si>
  <si>
    <t>2016CD-000319-03</t>
  </si>
  <si>
    <t>Servicios para realizar pruebas no destructivas en soldaduras</t>
  </si>
  <si>
    <t>2017CD-000240-03</t>
  </si>
  <si>
    <t>Pruebas eléctricas, muestreo y análisis de aceite dieléctrico y
cromatografía de gases a 16 transformadores de 34.5/0.48KV, potencia de 1 a 6MVA en el  Plantel Moín</t>
  </si>
  <si>
    <t>Elmec S.A.</t>
  </si>
  <si>
    <t>3-101-011526</t>
  </si>
  <si>
    <t>Asesorías Externas canceladas por Caja Chica</t>
  </si>
  <si>
    <t>Número de liquidación</t>
  </si>
  <si>
    <t>Capacitación e informe sobre las implicaciones de la Ley 9635</t>
  </si>
  <si>
    <t>Ernest and Young, S.A.</t>
  </si>
  <si>
    <t>3-101-318900</t>
  </si>
  <si>
    <t>Informe sobre las implicaciones de la ley 9635</t>
  </si>
  <si>
    <t>Calificación de Riesgos El Salvador</t>
  </si>
  <si>
    <t>CRS Riesgos, S.A.</t>
  </si>
  <si>
    <t>Registro El Salvador 209578-3</t>
  </si>
  <si>
    <t>Informe de calificación de riesgos</t>
  </si>
  <si>
    <t>Servicios profesionales por Taller Team Buiding. Construcción de Equipos de trabajo de alto sesempeño para Jefaturas de la GAF</t>
  </si>
  <si>
    <t>CENECOOP, R.L.</t>
  </si>
  <si>
    <t>3-004-056049</t>
  </si>
  <si>
    <t>Ejecución Taller Team Buiding</t>
  </si>
  <si>
    <t>Visita técnica por el mantenimiento al Sistema TRICOM y puesta a punto</t>
  </si>
  <si>
    <t>Teconología para el Mantenimiento S.A.</t>
  </si>
  <si>
    <t>3-101-194548</t>
  </si>
  <si>
    <t>Estudio de suelo para el proyecto anexo taller de soldadura</t>
  </si>
  <si>
    <t>Compañía Asesora de Construcción e Ingeniería S.A.</t>
  </si>
  <si>
    <t>3-101-036290</t>
  </si>
  <si>
    <t>Servicios especializados de laboratorio microbiológico para el estudio bacteriológico en el agua potable del Plantel Moín.</t>
  </si>
  <si>
    <t>Servicios de inspección y prueba del sistema fijo contra incendios</t>
  </si>
  <si>
    <t>Benemérito Cuerpo de Bomberos</t>
  </si>
  <si>
    <t>3-007-547060</t>
  </si>
  <si>
    <t>Muestreo y análisis de las aguas subterráneas en pozos               ubicados en la Refinería y en suelos de manera aleatoria</t>
  </si>
  <si>
    <t>Servicios de calibración de tanque 7317</t>
  </si>
  <si>
    <t>Inspección de antiguas tuberías marinas de LPG enterradas</t>
  </si>
  <si>
    <t>Toma de muestras de gases de chimeneas de los hornos y calderas de la Planta de RECOPE en Moín. (Requisito para orden sanitaria)</t>
  </si>
  <si>
    <t>Ministerio de Salud</t>
  </si>
  <si>
    <t>Fideicomiso 872</t>
  </si>
  <si>
    <t>Servicio de Batimetría multihaz en área de la nueva Terminal Portuaria</t>
  </si>
  <si>
    <t>Techtopo S.A.</t>
  </si>
  <si>
    <t>3-101-607191</t>
  </si>
  <si>
    <t>Servicios de calibración de tanque 7611</t>
  </si>
  <si>
    <t>Servicios de calibración de tanque 7124</t>
  </si>
  <si>
    <t>Servicios de calibración de tanque 7132</t>
  </si>
  <si>
    <t>Análisis químicos de suelo de dique, zona sur del dique</t>
  </si>
  <si>
    <t>Servicio de Batimetría frente a puesto 5-1, Zonas B-1,2,3,4 en la Terminal Portuaria</t>
  </si>
  <si>
    <t xml:space="preserve">Servicios profesionales, asesoría en la revisión y puesta en marcha de las calderas UB-503 y UB-504 </t>
  </si>
  <si>
    <t>N V Tecnologías S.A.</t>
  </si>
  <si>
    <t>3-101-244781</t>
  </si>
  <si>
    <t>servicios profesionales de inspección y análisis de causa del accidente de explosión en la caldera UB-504 en Moín.</t>
  </si>
  <si>
    <t>Silex Ingeniería S.A.</t>
  </si>
  <si>
    <t>3-101-286812</t>
  </si>
  <si>
    <t>Servicio de inspección de instalación de LPG para alimentación de calderas y flare.</t>
  </si>
  <si>
    <t>Gestión profesional de la Energía y el Transporte S.R.L.</t>
  </si>
  <si>
    <t>3-102-2683010</t>
  </si>
  <si>
    <t>Servicios de marcado de topografía de 152 puntos en el techo del tanque 708</t>
  </si>
  <si>
    <t xml:space="preserve">José Hernández Espinosa </t>
  </si>
  <si>
    <t>5-297889</t>
  </si>
  <si>
    <t>Análisis de 4 muestras de granalla (abrasivo natural) para la limpieza de superfiies metálicas en el Plantel Moín</t>
  </si>
  <si>
    <t>Fundevi</t>
  </si>
  <si>
    <t>3-006-101757</t>
  </si>
  <si>
    <t>19/0/2018</t>
  </si>
  <si>
    <t>Estudio de condiciones de estructura de techo, recomendaciones y definición del sistema fotovoltaico (paneles solares) a instalar en el Edificio</t>
  </si>
  <si>
    <t>S Tres ingenieros consultores  S.A.</t>
  </si>
  <si>
    <t>3-101-682711</t>
  </si>
  <si>
    <t>Servicio profesional para realizar el diagnóstico sobre las causas que ocasionaron daños en la caldera UB-504</t>
  </si>
  <si>
    <t>CIRE S.A.</t>
  </si>
  <si>
    <t>Trabajos de nivelación de techo flotante para el tanque 2325</t>
  </si>
  <si>
    <t>Gdagoberto Barboza Núñez</t>
  </si>
  <si>
    <t>2 0479  0049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</si>
</sst>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140A]#,##0.00"/>
    <numFmt numFmtId="165" formatCode="[$$-540A]#,##0.00"/>
    <numFmt numFmtId="166" formatCode="&quot;₡&quot;#,##0.00"/>
    <numFmt numFmtId="167" formatCode="[$$-409]#,##0.00"/>
  </numFmts>
  <fonts count="4" x14ac:knownFonts="1">
    <font>
      <sz val="11"/>
      <color theme="1"/>
      <name val="Calibri"/>
      <family val="2"/>
      <scheme val="minor"/>
    </font>
    <font>
      <b/>
      <sz val="11"/>
      <color theme="1"/>
      <name val="Calibri"/>
      <family val="2"/>
      <scheme val="minor"/>
    </font>
    <font>
      <b/>
      <sz val="14"/>
      <color theme="1"/>
      <name val="Arial"/>
      <family val="2"/>
    </font>
    <font>
      <b/>
      <sz val="12"/>
      <color theme="0"/>
      <name val="Arial"/>
      <family val="2"/>
    </font>
  </fonts>
  <fills count="3">
    <fill>
      <patternFill patternType="none"/>
    </fill>
    <fill>
      <patternFill patternType="gray125"/>
    </fill>
    <fill>
      <patternFill patternType="solid">
        <fgColor rgb="FF000066"/>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30">
    <xf numFmtId="0" fontId="0" fillId="0" borderId="0" xfId="0"/>
    <xf numFmtId="0" fontId="2" fillId="0" borderId="0" xfId="0" applyFont="1" applyAlignment="1">
      <alignment horizontal="center" wrapText="1"/>
    </xf>
    <xf numFmtId="0" fontId="0" fillId="0" borderId="0" xfId="0" applyAlignment="1">
      <alignment wrapText="1"/>
    </xf>
    <xf numFmtId="0" fontId="1" fillId="0" borderId="0" xfId="0" applyFont="1" applyAlignment="1">
      <alignment horizontal="center" wrapText="1"/>
    </xf>
    <xf numFmtId="0" fontId="3" fillId="2"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vertical="top" wrapText="1"/>
    </xf>
    <xf numFmtId="14" fontId="0" fillId="0" borderId="1" xfId="0" applyNumberFormat="1" applyBorder="1" applyAlignment="1">
      <alignment horizontal="center" vertical="center" wrapText="1"/>
    </xf>
    <xf numFmtId="164" fontId="0" fillId="0" borderId="1" xfId="0" applyNumberFormat="1" applyBorder="1" applyAlignment="1">
      <alignment horizontal="right" vertical="center" wrapText="1"/>
    </xf>
    <xf numFmtId="164" fontId="0" fillId="0" borderId="1" xfId="0" applyNumberFormat="1" applyBorder="1" applyAlignment="1">
      <alignment vertical="center" wrapText="1"/>
    </xf>
    <xf numFmtId="9" fontId="0" fillId="0" borderId="1" xfId="0" applyNumberFormat="1" applyBorder="1" applyAlignment="1">
      <alignment horizontal="center" vertical="center" wrapText="1"/>
    </xf>
    <xf numFmtId="165" fontId="0" fillId="0" borderId="1" xfId="0" applyNumberFormat="1" applyBorder="1" applyAlignment="1">
      <alignment vertical="center" wrapText="1"/>
    </xf>
    <xf numFmtId="166" fontId="0" fillId="0" borderId="1" xfId="0" applyNumberFormat="1" applyBorder="1" applyAlignment="1">
      <alignment vertical="center" wrapText="1"/>
    </xf>
    <xf numFmtId="165" fontId="0" fillId="0" borderId="1" xfId="0" applyNumberFormat="1" applyBorder="1" applyAlignment="1">
      <alignment horizontal="right" vertical="center" wrapText="1"/>
    </xf>
    <xf numFmtId="14" fontId="0" fillId="0" borderId="1" xfId="0" applyNumberFormat="1" applyBorder="1" applyAlignment="1">
      <alignment vertical="top" wrapText="1"/>
    </xf>
    <xf numFmtId="14" fontId="0" fillId="0" borderId="1" xfId="0" applyNumberFormat="1" applyBorder="1" applyAlignment="1">
      <alignment horizontal="center" vertical="top" wrapText="1"/>
    </xf>
    <xf numFmtId="0" fontId="0" fillId="0" borderId="1" xfId="0" applyBorder="1" applyAlignment="1">
      <alignment horizontal="left" vertical="center" wrapText="1"/>
    </xf>
    <xf numFmtId="167" fontId="0" fillId="0" borderId="1" xfId="0" applyNumberFormat="1" applyBorder="1" applyAlignment="1">
      <alignment horizontal="right" vertical="center" wrapText="1"/>
    </xf>
    <xf numFmtId="166" fontId="0" fillId="0" borderId="1" xfId="0" applyNumberFormat="1" applyBorder="1" applyAlignment="1">
      <alignment horizontal="right" vertical="center" wrapText="1"/>
    </xf>
    <xf numFmtId="0" fontId="0" fillId="0" borderId="0" xfId="0" applyAlignment="1">
      <alignment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166" fontId="0" fillId="0" borderId="0" xfId="0" applyNumberFormat="1" applyAlignment="1">
      <alignment horizontal="right" vertical="center" wrapText="1"/>
    </xf>
    <xf numFmtId="9" fontId="0" fillId="0" borderId="0" xfId="0" applyNumberFormat="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167" fontId="0" fillId="0" borderId="1" xfId="0" applyNumberFormat="1" applyBorder="1" applyAlignment="1">
      <alignment horizontal="left" vertical="center" wrapText="1"/>
    </xf>
    <xf numFmtId="0" fontId="0" fillId="0" borderId="1" xfId="0"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86D1A-A4F6-420E-842D-CD7A7917D685}">
  <dimension ref="A2:I69"/>
  <sheetViews>
    <sheetView showGridLines="0" tabSelected="1" topLeftCell="A13" workbookViewId="0">
      <selection activeCell="G43" sqref="G43"/>
    </sheetView>
  </sheetViews>
  <sheetFormatPr baseColWidth="10" defaultColWidth="11.44140625" defaultRowHeight="14.4" x14ac:dyDescent="0.3"/>
  <cols>
    <col min="1" max="1" width="13.33203125" style="2" customWidth="1"/>
    <col min="2" max="2" width="18" style="2" customWidth="1"/>
    <col min="3" max="3" width="54.77734375" style="2" customWidth="1"/>
    <col min="4" max="4" width="26.21875" style="2" customWidth="1"/>
    <col min="5" max="5" width="18.109375" style="2" customWidth="1"/>
    <col min="6" max="6" width="15.77734375" style="2" customWidth="1"/>
    <col min="7" max="7" width="17" style="2" customWidth="1"/>
    <col min="8" max="8" width="18.109375" style="2" customWidth="1"/>
    <col min="9" max="9" width="23.21875" style="2" customWidth="1"/>
    <col min="10" max="16384" width="11.44140625" style="2"/>
  </cols>
  <sheetData>
    <row r="2" spans="1:9" ht="14.4" customHeight="1" x14ac:dyDescent="0.3">
      <c r="A2" s="1" t="s">
        <v>0</v>
      </c>
      <c r="B2" s="1"/>
      <c r="C2" s="1"/>
      <c r="D2" s="1"/>
      <c r="E2" s="1"/>
      <c r="F2" s="1"/>
      <c r="G2" s="1"/>
      <c r="H2" s="1"/>
      <c r="I2" s="1"/>
    </row>
    <row r="3" spans="1:9" ht="17.399999999999999" x14ac:dyDescent="0.3">
      <c r="A3" s="1" t="s">
        <v>1</v>
      </c>
      <c r="B3" s="1"/>
      <c r="C3" s="1"/>
      <c r="D3" s="1"/>
      <c r="E3" s="1"/>
      <c r="F3" s="1"/>
      <c r="G3" s="1"/>
      <c r="H3" s="1"/>
      <c r="I3" s="1"/>
    </row>
    <row r="4" spans="1:9" x14ac:dyDescent="0.3">
      <c r="B4" s="3"/>
      <c r="C4" s="3"/>
      <c r="D4" s="3"/>
      <c r="E4" s="3"/>
      <c r="F4" s="3"/>
      <c r="G4" s="3"/>
      <c r="H4" s="3"/>
      <c r="I4" s="3"/>
    </row>
    <row r="6" spans="1:9" ht="62.4" x14ac:dyDescent="0.3">
      <c r="A6" s="4" t="s">
        <v>2</v>
      </c>
      <c r="B6" s="4" t="s">
        <v>3</v>
      </c>
      <c r="C6" s="4" t="s">
        <v>4</v>
      </c>
      <c r="D6" s="4" t="s">
        <v>5</v>
      </c>
      <c r="E6" s="4" t="s">
        <v>6</v>
      </c>
      <c r="F6" s="4" t="s">
        <v>7</v>
      </c>
      <c r="G6" s="4" t="s">
        <v>8</v>
      </c>
      <c r="H6" s="4" t="s">
        <v>9</v>
      </c>
      <c r="I6" s="4" t="s">
        <v>10</v>
      </c>
    </row>
    <row r="7" spans="1:9" ht="43.2" x14ac:dyDescent="0.3">
      <c r="A7" s="5" t="s">
        <v>11</v>
      </c>
      <c r="B7" s="6" t="s">
        <v>12</v>
      </c>
      <c r="C7" s="7" t="s">
        <v>13</v>
      </c>
      <c r="D7" s="5" t="s">
        <v>14</v>
      </c>
      <c r="E7" s="6">
        <v>105120689</v>
      </c>
      <c r="F7" s="8" t="s">
        <v>15</v>
      </c>
      <c r="G7" s="8" t="s">
        <v>16</v>
      </c>
      <c r="H7" s="9">
        <v>48000000</v>
      </c>
      <c r="I7" s="6" t="s">
        <v>17</v>
      </c>
    </row>
    <row r="8" spans="1:9" ht="43.2" x14ac:dyDescent="0.3">
      <c r="A8" s="5" t="s">
        <v>11</v>
      </c>
      <c r="B8" s="6" t="s">
        <v>18</v>
      </c>
      <c r="C8" s="7" t="s">
        <v>19</v>
      </c>
      <c r="D8" s="5" t="s">
        <v>20</v>
      </c>
      <c r="E8" s="6" t="s">
        <v>21</v>
      </c>
      <c r="F8" s="8" t="s">
        <v>22</v>
      </c>
      <c r="G8" s="8" t="s">
        <v>23</v>
      </c>
      <c r="H8" s="10">
        <v>45375000</v>
      </c>
      <c r="I8" s="11" t="s">
        <v>24</v>
      </c>
    </row>
    <row r="9" spans="1:9" ht="43.2" x14ac:dyDescent="0.3">
      <c r="A9" s="5" t="s">
        <v>11</v>
      </c>
      <c r="B9" s="6" t="s">
        <v>25</v>
      </c>
      <c r="C9" s="5" t="s">
        <v>26</v>
      </c>
      <c r="D9" s="6" t="s">
        <v>27</v>
      </c>
      <c r="E9" s="6" t="s">
        <v>28</v>
      </c>
      <c r="F9" s="6" t="s">
        <v>29</v>
      </c>
      <c r="G9" s="8" t="s">
        <v>30</v>
      </c>
      <c r="H9" s="12">
        <v>114669.27</v>
      </c>
      <c r="I9" s="6" t="s">
        <v>31</v>
      </c>
    </row>
    <row r="10" spans="1:9" ht="57.6" x14ac:dyDescent="0.3">
      <c r="A10" s="5" t="s">
        <v>11</v>
      </c>
      <c r="B10" s="6" t="s">
        <v>32</v>
      </c>
      <c r="C10" s="5" t="s">
        <v>33</v>
      </c>
      <c r="D10" s="6" t="s">
        <v>34</v>
      </c>
      <c r="E10" s="6" t="s">
        <v>35</v>
      </c>
      <c r="F10" s="6" t="s">
        <v>36</v>
      </c>
      <c r="G10" s="8" t="s">
        <v>37</v>
      </c>
      <c r="H10" s="13">
        <v>10169841.800000001</v>
      </c>
      <c r="I10" s="6" t="s">
        <v>38</v>
      </c>
    </row>
    <row r="11" spans="1:9" ht="28.8" x14ac:dyDescent="0.3">
      <c r="A11" s="5" t="s">
        <v>11</v>
      </c>
      <c r="B11" s="6" t="s">
        <v>39</v>
      </c>
      <c r="C11" s="5" t="s">
        <v>40</v>
      </c>
      <c r="D11" s="6" t="s">
        <v>41</v>
      </c>
      <c r="E11" s="6" t="s">
        <v>42</v>
      </c>
      <c r="F11" s="6" t="s">
        <v>43</v>
      </c>
      <c r="G11" s="8" t="s">
        <v>44</v>
      </c>
      <c r="H11" s="12">
        <v>12440</v>
      </c>
      <c r="I11" s="6" t="s">
        <v>45</v>
      </c>
    </row>
    <row r="12" spans="1:9" ht="72" x14ac:dyDescent="0.3">
      <c r="A12" s="5" t="s">
        <v>46</v>
      </c>
      <c r="B12" s="6" t="s">
        <v>47</v>
      </c>
      <c r="C12" s="5" t="s">
        <v>48</v>
      </c>
      <c r="D12" s="6" t="s">
        <v>49</v>
      </c>
      <c r="E12" s="6" t="s">
        <v>50</v>
      </c>
      <c r="F12" s="6" t="s">
        <v>51</v>
      </c>
      <c r="G12" s="8" t="s">
        <v>52</v>
      </c>
      <c r="H12" s="14" t="s">
        <v>53</v>
      </c>
      <c r="I12" s="6" t="s">
        <v>54</v>
      </c>
    </row>
    <row r="13" spans="1:9" ht="28.95" customHeight="1" x14ac:dyDescent="0.3">
      <c r="A13" s="5" t="s">
        <v>55</v>
      </c>
      <c r="B13" s="6" t="s">
        <v>56</v>
      </c>
      <c r="C13" s="7" t="s">
        <v>57</v>
      </c>
      <c r="D13" s="7" t="s">
        <v>58</v>
      </c>
      <c r="E13" s="7" t="s">
        <v>59</v>
      </c>
      <c r="F13" s="15">
        <v>43553</v>
      </c>
      <c r="G13" s="16">
        <v>43918</v>
      </c>
      <c r="H13" s="13">
        <v>7000000</v>
      </c>
      <c r="I13" s="6" t="s">
        <v>60</v>
      </c>
    </row>
    <row r="14" spans="1:9" ht="28.95" customHeight="1" x14ac:dyDescent="0.3">
      <c r="A14" s="5" t="s">
        <v>46</v>
      </c>
      <c r="B14" s="6" t="s">
        <v>61</v>
      </c>
      <c r="C14" s="7" t="s">
        <v>62</v>
      </c>
      <c r="D14" s="7" t="s">
        <v>63</v>
      </c>
      <c r="E14" s="7" t="s">
        <v>64</v>
      </c>
      <c r="F14" s="15">
        <v>43322</v>
      </c>
      <c r="G14" s="16">
        <v>44083</v>
      </c>
      <c r="H14" s="13">
        <v>58945320</v>
      </c>
      <c r="I14" s="6" t="s">
        <v>65</v>
      </c>
    </row>
    <row r="15" spans="1:9" ht="28.95" customHeight="1" x14ac:dyDescent="0.3">
      <c r="A15" s="5" t="s">
        <v>46</v>
      </c>
      <c r="B15" s="6" t="s">
        <v>66</v>
      </c>
      <c r="C15" s="7" t="s">
        <v>67</v>
      </c>
      <c r="D15" s="7" t="s">
        <v>68</v>
      </c>
      <c r="E15" s="6" t="s">
        <v>69</v>
      </c>
      <c r="F15" s="15">
        <v>41953</v>
      </c>
      <c r="G15" s="16">
        <v>43414</v>
      </c>
      <c r="H15" s="12">
        <v>94000</v>
      </c>
      <c r="I15" s="6" t="s">
        <v>70</v>
      </c>
    </row>
    <row r="16" spans="1:9" ht="28.95" customHeight="1" x14ac:dyDescent="0.3">
      <c r="A16" s="5" t="s">
        <v>46</v>
      </c>
      <c r="B16" s="6" t="s">
        <v>71</v>
      </c>
      <c r="C16" s="7" t="s">
        <v>72</v>
      </c>
      <c r="D16" s="7" t="s">
        <v>73</v>
      </c>
      <c r="E16" s="6" t="s">
        <v>74</v>
      </c>
      <c r="F16" s="15">
        <v>41974</v>
      </c>
      <c r="G16" s="16">
        <v>43405</v>
      </c>
      <c r="H16" s="12">
        <v>61200</v>
      </c>
      <c r="I16" s="6" t="s">
        <v>70</v>
      </c>
    </row>
    <row r="17" spans="1:9" ht="28.8" x14ac:dyDescent="0.3">
      <c r="A17" s="5" t="s">
        <v>75</v>
      </c>
      <c r="B17" s="6" t="s">
        <v>76</v>
      </c>
      <c r="C17" s="5" t="s">
        <v>77</v>
      </c>
      <c r="D17" s="17" t="s">
        <v>78</v>
      </c>
      <c r="E17" s="6" t="s">
        <v>79</v>
      </c>
      <c r="F17" s="8">
        <v>43231</v>
      </c>
      <c r="G17" s="8">
        <v>43323</v>
      </c>
      <c r="H17" s="18">
        <v>141439.09</v>
      </c>
      <c r="I17" s="11">
        <v>1</v>
      </c>
    </row>
    <row r="18" spans="1:9" ht="28.8" x14ac:dyDescent="0.3">
      <c r="A18" s="5" t="s">
        <v>80</v>
      </c>
      <c r="B18" s="6" t="s">
        <v>81</v>
      </c>
      <c r="C18" s="5" t="s">
        <v>82</v>
      </c>
      <c r="D18" s="5" t="s">
        <v>83</v>
      </c>
      <c r="E18" s="6" t="s">
        <v>84</v>
      </c>
      <c r="F18" s="8">
        <v>42629</v>
      </c>
      <c r="G18" s="8">
        <v>43089</v>
      </c>
      <c r="H18" s="18">
        <v>370013.52</v>
      </c>
      <c r="I18" s="11">
        <v>1</v>
      </c>
    </row>
    <row r="19" spans="1:9" ht="28.8" x14ac:dyDescent="0.3">
      <c r="A19" s="5" t="s">
        <v>80</v>
      </c>
      <c r="B19" s="6" t="s">
        <v>85</v>
      </c>
      <c r="C19" s="5" t="s">
        <v>86</v>
      </c>
      <c r="D19" s="5" t="s">
        <v>87</v>
      </c>
      <c r="E19" s="6" t="s">
        <v>88</v>
      </c>
      <c r="F19" s="8">
        <v>42593</v>
      </c>
      <c r="G19" s="8">
        <f>F19+540</f>
        <v>43133</v>
      </c>
      <c r="H19" s="19">
        <v>70495231.780000001</v>
      </c>
      <c r="I19" s="11">
        <v>1</v>
      </c>
    </row>
    <row r="20" spans="1:9" ht="28.8" x14ac:dyDescent="0.3">
      <c r="A20" s="5" t="s">
        <v>80</v>
      </c>
      <c r="B20" s="6" t="s">
        <v>85</v>
      </c>
      <c r="C20" s="5" t="s">
        <v>89</v>
      </c>
      <c r="D20" s="5" t="s">
        <v>87</v>
      </c>
      <c r="E20" s="6" t="s">
        <v>88</v>
      </c>
      <c r="F20" s="8">
        <v>43144</v>
      </c>
      <c r="G20" s="8">
        <v>43190</v>
      </c>
      <c r="H20" s="19">
        <v>9142823.8499999996</v>
      </c>
      <c r="I20" s="11">
        <v>1</v>
      </c>
    </row>
    <row r="21" spans="1:9" ht="28.8" x14ac:dyDescent="0.3">
      <c r="A21" s="5" t="s">
        <v>80</v>
      </c>
      <c r="B21" s="6" t="s">
        <v>90</v>
      </c>
      <c r="C21" s="5" t="s">
        <v>86</v>
      </c>
      <c r="D21" s="5" t="s">
        <v>87</v>
      </c>
      <c r="E21" s="6" t="s">
        <v>88</v>
      </c>
      <c r="F21" s="8">
        <v>43258</v>
      </c>
      <c r="G21" s="8">
        <f>F21+480</f>
        <v>43738</v>
      </c>
      <c r="H21" s="19">
        <v>88393164.969999999</v>
      </c>
      <c r="I21" s="11">
        <v>1</v>
      </c>
    </row>
    <row r="22" spans="1:9" ht="57.6" x14ac:dyDescent="0.3">
      <c r="A22" s="5" t="s">
        <v>80</v>
      </c>
      <c r="B22" s="6" t="s">
        <v>91</v>
      </c>
      <c r="C22" s="5" t="s">
        <v>92</v>
      </c>
      <c r="D22" s="5" t="s">
        <v>87</v>
      </c>
      <c r="E22" s="6" t="s">
        <v>88</v>
      </c>
      <c r="F22" s="8">
        <v>43165</v>
      </c>
      <c r="G22" s="8">
        <v>43479</v>
      </c>
      <c r="H22" s="19">
        <v>7642680</v>
      </c>
      <c r="I22" s="11">
        <v>1</v>
      </c>
    </row>
    <row r="23" spans="1:9" ht="28.8" x14ac:dyDescent="0.3">
      <c r="A23" s="5" t="s">
        <v>80</v>
      </c>
      <c r="B23" s="6" t="s">
        <v>93</v>
      </c>
      <c r="C23" s="5" t="s">
        <v>94</v>
      </c>
      <c r="D23" s="5" t="s">
        <v>95</v>
      </c>
      <c r="E23" s="6" t="s">
        <v>96</v>
      </c>
      <c r="F23" s="8">
        <v>42802</v>
      </c>
      <c r="G23" s="8">
        <v>43236</v>
      </c>
      <c r="H23" s="19">
        <v>30404000</v>
      </c>
      <c r="I23" s="11">
        <v>1</v>
      </c>
    </row>
    <row r="24" spans="1:9" x14ac:dyDescent="0.3">
      <c r="A24" s="5" t="s">
        <v>80</v>
      </c>
      <c r="B24" s="6" t="s">
        <v>97</v>
      </c>
      <c r="C24" s="5" t="s">
        <v>98</v>
      </c>
      <c r="D24" s="5" t="s">
        <v>99</v>
      </c>
      <c r="E24" s="6" t="s">
        <v>100</v>
      </c>
      <c r="F24" s="8">
        <v>42780</v>
      </c>
      <c r="G24" s="8">
        <v>43281</v>
      </c>
      <c r="H24" s="19">
        <v>22325900</v>
      </c>
      <c r="I24" s="11">
        <v>1</v>
      </c>
    </row>
    <row r="25" spans="1:9" ht="28.8" x14ac:dyDescent="0.3">
      <c r="A25" s="5" t="s">
        <v>80</v>
      </c>
      <c r="B25" s="6" t="s">
        <v>101</v>
      </c>
      <c r="C25" s="5" t="s">
        <v>102</v>
      </c>
      <c r="D25" s="5" t="s">
        <v>103</v>
      </c>
      <c r="E25" s="6" t="s">
        <v>104</v>
      </c>
      <c r="F25" s="8">
        <v>42738</v>
      </c>
      <c r="G25" s="8">
        <v>43585</v>
      </c>
      <c r="H25" s="19">
        <v>73200000</v>
      </c>
      <c r="I25" s="11">
        <v>1</v>
      </c>
    </row>
    <row r="26" spans="1:9" ht="28.8" x14ac:dyDescent="0.3">
      <c r="A26" s="5" t="s">
        <v>80</v>
      </c>
      <c r="B26" s="6" t="s">
        <v>105</v>
      </c>
      <c r="C26" s="5" t="s">
        <v>106</v>
      </c>
      <c r="D26" s="5" t="s">
        <v>107</v>
      </c>
      <c r="E26" s="6" t="s">
        <v>108</v>
      </c>
      <c r="F26" s="8">
        <v>42223</v>
      </c>
      <c r="G26" s="8">
        <v>43145</v>
      </c>
      <c r="H26" s="19">
        <v>4350000</v>
      </c>
      <c r="I26" s="11">
        <v>1</v>
      </c>
    </row>
    <row r="27" spans="1:9" ht="28.8" x14ac:dyDescent="0.3">
      <c r="A27" s="5" t="s">
        <v>80</v>
      </c>
      <c r="B27" s="6" t="s">
        <v>109</v>
      </c>
      <c r="C27" s="5" t="s">
        <v>110</v>
      </c>
      <c r="D27" s="5" t="s">
        <v>111</v>
      </c>
      <c r="E27" s="6" t="s">
        <v>112</v>
      </c>
      <c r="F27" s="8">
        <v>41654</v>
      </c>
      <c r="G27" s="8">
        <v>43220</v>
      </c>
      <c r="H27" s="18">
        <v>29200</v>
      </c>
      <c r="I27" s="11">
        <v>1</v>
      </c>
    </row>
    <row r="28" spans="1:9" ht="28.8" x14ac:dyDescent="0.3">
      <c r="A28" s="5" t="s">
        <v>80</v>
      </c>
      <c r="B28" s="6" t="s">
        <v>113</v>
      </c>
      <c r="C28" s="5" t="s">
        <v>114</v>
      </c>
      <c r="D28" s="5" t="s">
        <v>115</v>
      </c>
      <c r="E28" s="6" t="s">
        <v>116</v>
      </c>
      <c r="F28" s="8">
        <v>42990</v>
      </c>
      <c r="G28" s="8">
        <v>43166</v>
      </c>
      <c r="H28" s="18">
        <v>318000</v>
      </c>
      <c r="I28" s="11">
        <v>1</v>
      </c>
    </row>
    <row r="29" spans="1:9" ht="28.8" x14ac:dyDescent="0.3">
      <c r="A29" s="5" t="s">
        <v>80</v>
      </c>
      <c r="B29" s="6" t="s">
        <v>117</v>
      </c>
      <c r="C29" s="5" t="s">
        <v>118</v>
      </c>
      <c r="D29" s="5" t="s">
        <v>115</v>
      </c>
      <c r="E29" s="6" t="s">
        <v>116</v>
      </c>
      <c r="F29" s="8">
        <v>43055</v>
      </c>
      <c r="G29" s="8">
        <v>43205</v>
      </c>
      <c r="H29" s="18">
        <v>27640</v>
      </c>
      <c r="I29" s="11">
        <v>1</v>
      </c>
    </row>
    <row r="30" spans="1:9" ht="43.2" x14ac:dyDescent="0.3">
      <c r="A30" s="5" t="s">
        <v>80</v>
      </c>
      <c r="B30" s="6" t="s">
        <v>119</v>
      </c>
      <c r="C30" s="7" t="s">
        <v>120</v>
      </c>
      <c r="D30" s="5" t="s">
        <v>121</v>
      </c>
      <c r="E30" s="6" t="s">
        <v>122</v>
      </c>
      <c r="F30" s="8">
        <v>43351</v>
      </c>
      <c r="G30" s="8">
        <v>43403</v>
      </c>
      <c r="H30" s="19">
        <v>8160000</v>
      </c>
      <c r="I30" s="11">
        <v>1</v>
      </c>
    </row>
    <row r="37" spans="1:9" x14ac:dyDescent="0.3">
      <c r="A37" s="20"/>
      <c r="B37" s="21"/>
      <c r="C37" s="20"/>
      <c r="D37" s="20"/>
      <c r="E37" s="21"/>
      <c r="F37" s="22"/>
      <c r="G37" s="22"/>
      <c r="H37" s="23"/>
      <c r="I37" s="24"/>
    </row>
    <row r="38" spans="1:9" ht="17.399999999999999" x14ac:dyDescent="0.3">
      <c r="A38" s="1" t="s">
        <v>123</v>
      </c>
      <c r="B38" s="1"/>
      <c r="C38" s="1"/>
      <c r="D38" s="1"/>
      <c r="E38" s="1"/>
      <c r="F38" s="1"/>
      <c r="G38" s="1"/>
      <c r="H38" s="1"/>
      <c r="I38" s="1"/>
    </row>
    <row r="39" spans="1:9" ht="17.399999999999999" x14ac:dyDescent="0.3">
      <c r="A39" s="1" t="s">
        <v>1</v>
      </c>
      <c r="B39" s="1"/>
      <c r="C39" s="1"/>
      <c r="D39" s="1"/>
      <c r="E39" s="1"/>
      <c r="F39" s="1"/>
      <c r="G39" s="1"/>
      <c r="H39" s="1"/>
      <c r="I39" s="1"/>
    </row>
    <row r="40" spans="1:9" ht="15" thickBot="1" x14ac:dyDescent="0.35">
      <c r="A40" s="20"/>
      <c r="B40" s="21"/>
      <c r="C40" s="20"/>
      <c r="D40" s="20"/>
      <c r="E40" s="21"/>
      <c r="F40" s="22"/>
      <c r="G40" s="22"/>
      <c r="H40" s="23"/>
      <c r="I40" s="24"/>
    </row>
    <row r="41" spans="1:9" ht="62.4" x14ac:dyDescent="0.3">
      <c r="A41" s="25" t="s">
        <v>2</v>
      </c>
      <c r="B41" s="26" t="s">
        <v>124</v>
      </c>
      <c r="C41" s="26" t="s">
        <v>4</v>
      </c>
      <c r="D41" s="26" t="s">
        <v>5</v>
      </c>
      <c r="E41" s="26" t="s">
        <v>6</v>
      </c>
      <c r="F41" s="26" t="s">
        <v>7</v>
      </c>
      <c r="G41" s="26" t="s">
        <v>8</v>
      </c>
      <c r="H41" s="26" t="s">
        <v>9</v>
      </c>
      <c r="I41" s="27" t="s">
        <v>10</v>
      </c>
    </row>
    <row r="42" spans="1:9" ht="28.95" customHeight="1" x14ac:dyDescent="0.3">
      <c r="A42" s="5" t="s">
        <v>46</v>
      </c>
      <c r="B42" s="6">
        <v>4000153118</v>
      </c>
      <c r="C42" s="7" t="s">
        <v>125</v>
      </c>
      <c r="D42" s="7" t="s">
        <v>126</v>
      </c>
      <c r="E42" s="7" t="s">
        <v>127</v>
      </c>
      <c r="F42" s="16">
        <v>43570</v>
      </c>
      <c r="G42" s="16">
        <v>43634</v>
      </c>
      <c r="H42" s="12">
        <v>9400</v>
      </c>
      <c r="I42" s="6" t="s">
        <v>128</v>
      </c>
    </row>
    <row r="43" spans="1:9" ht="28.95" customHeight="1" x14ac:dyDescent="0.3">
      <c r="A43" s="5" t="s">
        <v>46</v>
      </c>
      <c r="B43" s="6">
        <v>4000153347</v>
      </c>
      <c r="C43" s="7" t="s">
        <v>129</v>
      </c>
      <c r="D43" s="7" t="s">
        <v>130</v>
      </c>
      <c r="E43" s="7" t="s">
        <v>131</v>
      </c>
      <c r="F43" s="16">
        <v>43595</v>
      </c>
      <c r="G43" s="16">
        <v>43599</v>
      </c>
      <c r="H43" s="12">
        <v>6497.5</v>
      </c>
      <c r="I43" s="6" t="s">
        <v>132</v>
      </c>
    </row>
    <row r="44" spans="1:9" ht="28.95" customHeight="1" x14ac:dyDescent="0.3">
      <c r="A44" s="5" t="s">
        <v>46</v>
      </c>
      <c r="B44" s="6">
        <v>4000160480</v>
      </c>
      <c r="C44" s="7" t="s">
        <v>133</v>
      </c>
      <c r="D44" s="7" t="s">
        <v>134</v>
      </c>
      <c r="E44" s="6" t="s">
        <v>135</v>
      </c>
      <c r="F44" s="16">
        <v>43777</v>
      </c>
      <c r="G44" s="16">
        <v>43777</v>
      </c>
      <c r="H44" s="13">
        <v>1887000</v>
      </c>
      <c r="I44" s="6" t="s">
        <v>136</v>
      </c>
    </row>
    <row r="45" spans="1:9" ht="28.95" customHeight="1" x14ac:dyDescent="0.3">
      <c r="A45" s="5" t="s">
        <v>80</v>
      </c>
      <c r="B45" s="6">
        <v>4000138889</v>
      </c>
      <c r="C45" s="5" t="s">
        <v>137</v>
      </c>
      <c r="D45" s="17" t="s">
        <v>138</v>
      </c>
      <c r="E45" s="6" t="s">
        <v>139</v>
      </c>
      <c r="F45" s="8">
        <v>43255</v>
      </c>
      <c r="G45" s="8">
        <f>F45+2</f>
        <v>43257</v>
      </c>
      <c r="H45" s="19">
        <v>350000</v>
      </c>
      <c r="I45" s="11">
        <v>1</v>
      </c>
    </row>
    <row r="46" spans="1:9" ht="28.8" x14ac:dyDescent="0.3">
      <c r="A46" s="5" t="s">
        <v>80</v>
      </c>
      <c r="B46" s="6">
        <v>4000140586</v>
      </c>
      <c r="C46" s="5" t="s">
        <v>140</v>
      </c>
      <c r="D46" s="17" t="s">
        <v>141</v>
      </c>
      <c r="E46" s="6" t="s">
        <v>142</v>
      </c>
      <c r="F46" s="8">
        <v>43292</v>
      </c>
      <c r="G46" s="8">
        <v>43292</v>
      </c>
      <c r="H46" s="19">
        <v>660000</v>
      </c>
      <c r="I46" s="11">
        <v>1</v>
      </c>
    </row>
    <row r="47" spans="1:9" ht="28.8" x14ac:dyDescent="0.3">
      <c r="A47" s="5" t="s">
        <v>80</v>
      </c>
      <c r="B47" s="6">
        <v>4000131923</v>
      </c>
      <c r="C47" s="5" t="s">
        <v>143</v>
      </c>
      <c r="D47" s="5" t="s">
        <v>87</v>
      </c>
      <c r="E47" s="6" t="s">
        <v>88</v>
      </c>
      <c r="F47" s="8">
        <v>43088</v>
      </c>
      <c r="G47" s="8">
        <v>43088</v>
      </c>
      <c r="H47" s="19">
        <v>282500</v>
      </c>
      <c r="I47" s="11">
        <v>1</v>
      </c>
    </row>
    <row r="48" spans="1:9" ht="57.6" x14ac:dyDescent="0.3">
      <c r="A48" s="5" t="s">
        <v>80</v>
      </c>
      <c r="B48" s="6">
        <v>4000132949</v>
      </c>
      <c r="C48" s="5" t="s">
        <v>92</v>
      </c>
      <c r="D48" s="5" t="s">
        <v>87</v>
      </c>
      <c r="E48" s="6" t="s">
        <v>88</v>
      </c>
      <c r="F48" s="8">
        <v>43116</v>
      </c>
      <c r="G48" s="8">
        <f>F48</f>
        <v>43116</v>
      </c>
      <c r="H48" s="19">
        <f>282500+465300</f>
        <v>747800</v>
      </c>
      <c r="I48" s="11">
        <v>1</v>
      </c>
    </row>
    <row r="49" spans="1:9" ht="28.8" x14ac:dyDescent="0.3">
      <c r="A49" s="5" t="s">
        <v>80</v>
      </c>
      <c r="B49" s="6">
        <v>4000136588</v>
      </c>
      <c r="C49" s="5" t="s">
        <v>144</v>
      </c>
      <c r="D49" s="5" t="s">
        <v>145</v>
      </c>
      <c r="E49" s="6" t="s">
        <v>146</v>
      </c>
      <c r="F49" s="8">
        <v>43214</v>
      </c>
      <c r="G49" s="8">
        <v>43214</v>
      </c>
      <c r="H49" s="19">
        <v>510000</v>
      </c>
      <c r="I49" s="11">
        <v>1</v>
      </c>
    </row>
    <row r="50" spans="1:9" ht="28.8" x14ac:dyDescent="0.3">
      <c r="A50" s="5" t="s">
        <v>80</v>
      </c>
      <c r="B50" s="6">
        <v>4000145713</v>
      </c>
      <c r="C50" s="5" t="s">
        <v>147</v>
      </c>
      <c r="D50" s="5" t="s">
        <v>99</v>
      </c>
      <c r="E50" s="6" t="s">
        <v>100</v>
      </c>
      <c r="F50" s="8">
        <v>43252</v>
      </c>
      <c r="G50" s="8">
        <v>43281</v>
      </c>
      <c r="H50" s="19">
        <v>996950</v>
      </c>
      <c r="I50" s="11">
        <v>1</v>
      </c>
    </row>
    <row r="51" spans="1:9" ht="28.8" x14ac:dyDescent="0.3">
      <c r="A51" s="5" t="s">
        <v>80</v>
      </c>
      <c r="B51" s="6">
        <v>4000145715</v>
      </c>
      <c r="C51" s="5" t="s">
        <v>147</v>
      </c>
      <c r="D51" s="5" t="s">
        <v>99</v>
      </c>
      <c r="E51" s="6" t="s">
        <v>100</v>
      </c>
      <c r="F51" s="8">
        <v>43282</v>
      </c>
      <c r="G51" s="8">
        <v>43312</v>
      </c>
      <c r="H51" s="19">
        <v>996950</v>
      </c>
      <c r="I51" s="11">
        <v>1</v>
      </c>
    </row>
    <row r="52" spans="1:9" ht="28.8" x14ac:dyDescent="0.3">
      <c r="A52" s="5" t="s">
        <v>80</v>
      </c>
      <c r="B52" s="6">
        <v>4000145716</v>
      </c>
      <c r="C52" s="5" t="s">
        <v>147</v>
      </c>
      <c r="D52" s="5" t="s">
        <v>99</v>
      </c>
      <c r="E52" s="6" t="s">
        <v>100</v>
      </c>
      <c r="F52" s="8">
        <v>43313</v>
      </c>
      <c r="G52" s="8">
        <v>43343</v>
      </c>
      <c r="H52" s="19">
        <v>1096645</v>
      </c>
      <c r="I52" s="11">
        <v>1</v>
      </c>
    </row>
    <row r="53" spans="1:9" ht="28.8" x14ac:dyDescent="0.3">
      <c r="A53" s="5" t="s">
        <v>80</v>
      </c>
      <c r="B53" s="6">
        <v>4000132607</v>
      </c>
      <c r="C53" s="5" t="s">
        <v>148</v>
      </c>
      <c r="D53" s="5" t="s">
        <v>111</v>
      </c>
      <c r="E53" s="6" t="s">
        <v>112</v>
      </c>
      <c r="F53" s="8">
        <v>43118</v>
      </c>
      <c r="G53" s="8">
        <v>43118</v>
      </c>
      <c r="H53" s="19">
        <v>950000</v>
      </c>
      <c r="I53" s="11">
        <v>1</v>
      </c>
    </row>
    <row r="54" spans="1:9" ht="28.8" x14ac:dyDescent="0.3">
      <c r="A54" s="5" t="s">
        <v>80</v>
      </c>
      <c r="B54" s="6">
        <v>4000134896</v>
      </c>
      <c r="C54" s="5" t="s">
        <v>149</v>
      </c>
      <c r="D54" s="5" t="s">
        <v>115</v>
      </c>
      <c r="E54" s="6" t="s">
        <v>116</v>
      </c>
      <c r="F54" s="8">
        <v>43164</v>
      </c>
      <c r="G54" s="8">
        <v>43164</v>
      </c>
      <c r="H54" s="18">
        <v>900</v>
      </c>
      <c r="I54" s="11">
        <v>1</v>
      </c>
    </row>
    <row r="55" spans="1:9" ht="43.2" x14ac:dyDescent="0.3">
      <c r="A55" s="5" t="s">
        <v>80</v>
      </c>
      <c r="B55" s="6">
        <v>4000135048</v>
      </c>
      <c r="C55" s="5" t="s">
        <v>150</v>
      </c>
      <c r="D55" s="5" t="s">
        <v>151</v>
      </c>
      <c r="E55" s="6" t="s">
        <v>152</v>
      </c>
      <c r="F55" s="8">
        <v>43174</v>
      </c>
      <c r="G55" s="8">
        <v>43174</v>
      </c>
      <c r="H55" s="19">
        <v>250950</v>
      </c>
      <c r="I55" s="11">
        <v>1</v>
      </c>
    </row>
    <row r="56" spans="1:9" ht="28.8" x14ac:dyDescent="0.3">
      <c r="A56" s="5" t="s">
        <v>80</v>
      </c>
      <c r="B56" s="6">
        <v>4000135199</v>
      </c>
      <c r="C56" s="5" t="s">
        <v>153</v>
      </c>
      <c r="D56" s="5" t="s">
        <v>154</v>
      </c>
      <c r="E56" s="6" t="s">
        <v>155</v>
      </c>
      <c r="F56" s="8">
        <v>43181</v>
      </c>
      <c r="G56" s="8">
        <v>43181</v>
      </c>
      <c r="H56" s="19">
        <v>4250000</v>
      </c>
      <c r="I56" s="11">
        <v>1</v>
      </c>
    </row>
    <row r="57" spans="1:9" ht="28.8" x14ac:dyDescent="0.3">
      <c r="A57" s="5" t="s">
        <v>80</v>
      </c>
      <c r="B57" s="6">
        <v>4000136916</v>
      </c>
      <c r="C57" s="5" t="s">
        <v>156</v>
      </c>
      <c r="D57" s="5" t="s">
        <v>111</v>
      </c>
      <c r="E57" s="6" t="s">
        <v>112</v>
      </c>
      <c r="F57" s="8">
        <v>43215</v>
      </c>
      <c r="G57" s="8">
        <v>43215</v>
      </c>
      <c r="H57" s="19">
        <v>550000</v>
      </c>
      <c r="I57" s="11">
        <v>1</v>
      </c>
    </row>
    <row r="58" spans="1:9" ht="28.8" x14ac:dyDescent="0.3">
      <c r="A58" s="5" t="s">
        <v>80</v>
      </c>
      <c r="B58" s="6">
        <v>4000138533</v>
      </c>
      <c r="C58" s="5" t="s">
        <v>157</v>
      </c>
      <c r="D58" s="5" t="s">
        <v>111</v>
      </c>
      <c r="E58" s="6" t="s">
        <v>112</v>
      </c>
      <c r="F58" s="8">
        <v>43250</v>
      </c>
      <c r="G58" s="8">
        <v>43250</v>
      </c>
      <c r="H58" s="19">
        <v>1600000</v>
      </c>
      <c r="I58" s="11">
        <v>1</v>
      </c>
    </row>
    <row r="59" spans="1:9" ht="28.8" x14ac:dyDescent="0.3">
      <c r="A59" s="5" t="s">
        <v>80</v>
      </c>
      <c r="B59" s="6">
        <v>4000138536</v>
      </c>
      <c r="C59" s="5" t="s">
        <v>158</v>
      </c>
      <c r="D59" s="5" t="s">
        <v>111</v>
      </c>
      <c r="E59" s="6" t="s">
        <v>112</v>
      </c>
      <c r="F59" s="8">
        <v>43243</v>
      </c>
      <c r="G59" s="8">
        <v>43243</v>
      </c>
      <c r="H59" s="19">
        <v>550000</v>
      </c>
      <c r="I59" s="11">
        <v>1</v>
      </c>
    </row>
    <row r="60" spans="1:9" ht="28.8" x14ac:dyDescent="0.3">
      <c r="A60" s="5" t="s">
        <v>80</v>
      </c>
      <c r="B60" s="6">
        <v>40001140751</v>
      </c>
      <c r="C60" s="5" t="s">
        <v>159</v>
      </c>
      <c r="D60" s="5" t="s">
        <v>87</v>
      </c>
      <c r="E60" s="6" t="s">
        <v>88</v>
      </c>
      <c r="F60" s="8">
        <v>43279</v>
      </c>
      <c r="G60" s="8">
        <v>43279</v>
      </c>
      <c r="H60" s="19">
        <v>1500000</v>
      </c>
      <c r="I60" s="11">
        <v>1</v>
      </c>
    </row>
    <row r="61" spans="1:9" ht="28.8" x14ac:dyDescent="0.3">
      <c r="A61" s="5" t="s">
        <v>80</v>
      </c>
      <c r="B61" s="6">
        <v>4000142099</v>
      </c>
      <c r="C61" s="5" t="s">
        <v>160</v>
      </c>
      <c r="D61" s="5" t="s">
        <v>154</v>
      </c>
      <c r="E61" s="6" t="s">
        <v>155</v>
      </c>
      <c r="F61" s="8">
        <v>43336</v>
      </c>
      <c r="G61" s="8">
        <v>43336</v>
      </c>
      <c r="H61" s="19">
        <v>4250000</v>
      </c>
      <c r="I61" s="11">
        <v>1</v>
      </c>
    </row>
    <row r="62" spans="1:9" ht="28.8" x14ac:dyDescent="0.3">
      <c r="A62" s="5" t="s">
        <v>80</v>
      </c>
      <c r="B62" s="6">
        <v>4000143814</v>
      </c>
      <c r="C62" s="5" t="s">
        <v>161</v>
      </c>
      <c r="D62" s="5" t="s">
        <v>162</v>
      </c>
      <c r="E62" s="6" t="s">
        <v>163</v>
      </c>
      <c r="F62" s="8">
        <v>43357</v>
      </c>
      <c r="G62" s="8">
        <v>43367</v>
      </c>
      <c r="H62" s="18">
        <v>5175</v>
      </c>
      <c r="I62" s="11">
        <v>1</v>
      </c>
    </row>
    <row r="63" spans="1:9" ht="28.8" x14ac:dyDescent="0.3">
      <c r="A63" s="5" t="s">
        <v>80</v>
      </c>
      <c r="B63" s="6">
        <v>4000145296</v>
      </c>
      <c r="C63" s="5" t="s">
        <v>164</v>
      </c>
      <c r="D63" s="28" t="s">
        <v>165</v>
      </c>
      <c r="E63" s="6" t="s">
        <v>166</v>
      </c>
      <c r="F63" s="8">
        <v>43432</v>
      </c>
      <c r="G63" s="8">
        <v>43432</v>
      </c>
      <c r="H63" s="19">
        <v>635000</v>
      </c>
      <c r="I63" s="11">
        <v>1</v>
      </c>
    </row>
    <row r="64" spans="1:9" ht="28.8" x14ac:dyDescent="0.3">
      <c r="A64" s="5" t="s">
        <v>80</v>
      </c>
      <c r="B64" s="6">
        <v>4000146576</v>
      </c>
      <c r="C64" s="5" t="s">
        <v>167</v>
      </c>
      <c r="D64" s="5" t="s">
        <v>168</v>
      </c>
      <c r="E64" s="6" t="s">
        <v>169</v>
      </c>
      <c r="F64" s="8">
        <v>43461</v>
      </c>
      <c r="G64" s="8">
        <v>43461</v>
      </c>
      <c r="H64" s="19">
        <v>550000</v>
      </c>
      <c r="I64" s="11">
        <v>1</v>
      </c>
    </row>
    <row r="65" spans="1:9" ht="28.8" x14ac:dyDescent="0.3">
      <c r="A65" s="5" t="s">
        <v>80</v>
      </c>
      <c r="B65" s="6">
        <v>4000135210</v>
      </c>
      <c r="C65" s="7" t="s">
        <v>170</v>
      </c>
      <c r="D65" s="5" t="s">
        <v>171</v>
      </c>
      <c r="E65" s="6" t="s">
        <v>172</v>
      </c>
      <c r="F65" s="8">
        <v>43159</v>
      </c>
      <c r="G65" s="8">
        <v>43159</v>
      </c>
      <c r="H65" s="19">
        <v>650000</v>
      </c>
      <c r="I65" s="11">
        <v>1</v>
      </c>
    </row>
    <row r="66" spans="1:9" ht="28.8" x14ac:dyDescent="0.3">
      <c r="A66" s="5" t="s">
        <v>80</v>
      </c>
      <c r="B66" s="6">
        <v>4000136327</v>
      </c>
      <c r="C66" s="7" t="s">
        <v>173</v>
      </c>
      <c r="D66" s="5" t="s">
        <v>174</v>
      </c>
      <c r="E66" s="6" t="s">
        <v>175</v>
      </c>
      <c r="F66" s="8" t="s">
        <v>176</v>
      </c>
      <c r="G66" s="8">
        <v>43209</v>
      </c>
      <c r="H66" s="19">
        <v>72820</v>
      </c>
      <c r="I66" s="11">
        <v>1</v>
      </c>
    </row>
    <row r="67" spans="1:9" ht="43.2" x14ac:dyDescent="0.3">
      <c r="A67" s="5" t="s">
        <v>80</v>
      </c>
      <c r="B67" s="6">
        <v>4000145161</v>
      </c>
      <c r="C67" s="29" t="s">
        <v>177</v>
      </c>
      <c r="D67" s="5" t="s">
        <v>178</v>
      </c>
      <c r="E67" s="6" t="s">
        <v>179</v>
      </c>
      <c r="F67" s="8">
        <v>43423</v>
      </c>
      <c r="G67" s="8">
        <v>43423</v>
      </c>
      <c r="H67" s="18">
        <v>4430</v>
      </c>
      <c r="I67" s="11">
        <v>1</v>
      </c>
    </row>
    <row r="68" spans="1:9" ht="28.8" x14ac:dyDescent="0.3">
      <c r="A68" s="5" t="s">
        <v>80</v>
      </c>
      <c r="B68" s="6">
        <v>4000146362</v>
      </c>
      <c r="C68" s="5" t="s">
        <v>180</v>
      </c>
      <c r="D68" s="5" t="s">
        <v>181</v>
      </c>
      <c r="E68" s="6" t="s">
        <v>108</v>
      </c>
      <c r="F68" s="8">
        <v>43453</v>
      </c>
      <c r="G68" s="8">
        <v>43453</v>
      </c>
      <c r="H68" s="18">
        <v>2500</v>
      </c>
      <c r="I68" s="11">
        <v>1</v>
      </c>
    </row>
    <row r="69" spans="1:9" x14ac:dyDescent="0.3">
      <c r="A69" s="5" t="s">
        <v>80</v>
      </c>
      <c r="B69" s="6">
        <v>4000146554</v>
      </c>
      <c r="C69" s="5" t="s">
        <v>182</v>
      </c>
      <c r="D69" s="5" t="s">
        <v>183</v>
      </c>
      <c r="E69" s="6" t="s">
        <v>184</v>
      </c>
      <c r="F69" s="8">
        <v>43458</v>
      </c>
      <c r="G69" s="8">
        <v>43458</v>
      </c>
      <c r="H69" s="19">
        <v>3200000</v>
      </c>
      <c r="I69" s="11">
        <v>1</v>
      </c>
    </row>
  </sheetData>
  <mergeCells count="5">
    <mergeCell ref="A2:I2"/>
    <mergeCell ref="A3:I3"/>
    <mergeCell ref="B4:I4"/>
    <mergeCell ref="A38:I38"/>
    <mergeCell ref="A39:I39"/>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Masís Araya</dc:creator>
  <cp:lastModifiedBy>Karen Masís Araya</cp:lastModifiedBy>
  <dcterms:created xsi:type="dcterms:W3CDTF">2021-11-09T15:56:31Z</dcterms:created>
  <dcterms:modified xsi:type="dcterms:W3CDTF">2021-11-09T15:57:00Z</dcterms:modified>
</cp:coreProperties>
</file>