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10" yWindow="-110" windowWidth="19380" windowHeight="10420"/>
  </bookViews>
  <sheets>
    <sheet name="Recomendaciones" sheetId="3" r:id="rId1"/>
    <sheet name="Cuadros resumen" sheetId="4" state="hidden" r:id="rId2"/>
  </sheets>
  <definedNames>
    <definedName name="dateColumn_Reminder_1566566869629">#REF!</definedName>
    <definedName name="dateColumn_Reminder_1567625778093">#REF!</definedName>
    <definedName name="dateColumn_Reminder_1568742877106">#REF!</definedName>
    <definedName name="dateColumn_Reminder_1568743031442">#REF!</definedName>
    <definedName name="dateColumn_Reminder_1568743142344">#REF!</definedName>
    <definedName name="dateColumn_Reminder_1627414671757">#REF!</definedName>
  </definedNames>
  <calcPr calcId="144525"/>
  <customWorkbookViews>
    <customWorkbookView name="Filtro 8" guid="{318C8591-056C-4FC0-AFB5-CA9CF9A4D101}" maximized="1" windowWidth="0" windowHeight="0" activeSheetId="0"/>
    <customWorkbookView name="Filtro 4" guid="{68F88C1E-77B2-45C1-8D93-E4555703C920}" maximized="1" windowWidth="0" windowHeight="0" activeSheetId="0"/>
    <customWorkbookView name="Filtro 5" guid="{3CF410B1-5097-44A8-BFB7-F93DC09E2824}" maximized="1" windowWidth="0" windowHeight="0" activeSheetId="0"/>
    <customWorkbookView name="Filtro 6" guid="{08DB9DA1-869A-4A2C-B5C4-F21A8D3F5EF9}" maximized="1" windowWidth="0" windowHeight="0" activeSheetId="0"/>
    <customWorkbookView name="Filtro 7" guid="{DE439505-8E4B-424B-BC8B-E252A043CDE6}" maximized="1" windowWidth="0" windowHeight="0" activeSheetId="0"/>
    <customWorkbookView name="Filtro 1" guid="{EB982705-FF93-483B-9E1A-4D2F1C8BC5DB}" maximized="1" windowWidth="0" windowHeight="0" activeSheetId="0"/>
    <customWorkbookView name="Filtro 2" guid="{B355245A-D31A-416E-86B6-5DB260E768F3}" maximized="1" windowWidth="0" windowHeight="0" activeSheetId="0"/>
    <customWorkbookView name="Filtro 3" guid="{46A86F5B-A41D-4FA7-B00D-7AFC09B2525A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4" i="4" l="1"/>
  <c r="M9" i="4"/>
  <c r="M8" i="4"/>
  <c r="F8" i="4"/>
  <c r="M7" i="4"/>
  <c r="F7" i="4"/>
  <c r="M6" i="4"/>
  <c r="F6" i="4"/>
  <c r="M5" i="4"/>
  <c r="J5" i="4"/>
  <c r="F5" i="4"/>
  <c r="B5" i="4"/>
  <c r="M4" i="4"/>
  <c r="M12" i="4" s="1"/>
  <c r="J4" i="4"/>
  <c r="F4" i="4"/>
  <c r="B4" i="4"/>
  <c r="M3" i="4"/>
  <c r="J3" i="4"/>
  <c r="F3" i="4"/>
  <c r="B3" i="4"/>
  <c r="M2" i="4"/>
  <c r="J2" i="4"/>
  <c r="J6" i="4" s="1"/>
  <c r="K4" i="4" s="1"/>
  <c r="F2" i="4"/>
  <c r="F9" i="4" s="1"/>
  <c r="G5" i="4" s="1"/>
  <c r="B2" i="4"/>
  <c r="B7" i="4" s="1"/>
  <c r="C4" i="4" s="1"/>
  <c r="Z9" i="4"/>
  <c r="G3" i="4" l="1"/>
  <c r="G7" i="4"/>
  <c r="T7" i="4"/>
  <c r="T8" i="4"/>
  <c r="C2" i="4"/>
  <c r="C7" i="4" s="1"/>
  <c r="C3" i="4"/>
  <c r="M13" i="4"/>
  <c r="M14" i="4" s="1"/>
  <c r="M10" i="4"/>
  <c r="C5" i="4"/>
  <c r="P5" i="4"/>
  <c r="Z5" i="4"/>
  <c r="G4" i="4"/>
  <c r="T4" i="4"/>
  <c r="G6" i="4"/>
  <c r="G8" i="4"/>
  <c r="T5" i="4"/>
  <c r="Z3" i="4"/>
  <c r="Z6" i="4"/>
  <c r="Z8" i="4"/>
  <c r="G2" i="4"/>
  <c r="P4" i="4"/>
  <c r="Z7" i="4"/>
  <c r="T3" i="4"/>
  <c r="P3" i="4"/>
  <c r="Z4" i="4"/>
  <c r="T6" i="4"/>
  <c r="P6" i="4" l="1"/>
  <c r="Q4" i="4" s="1"/>
  <c r="G9" i="4"/>
  <c r="Z10" i="4"/>
  <c r="AA7" i="4" s="1"/>
  <c r="V3" i="4"/>
  <c r="W4" i="4" s="1"/>
  <c r="V9" i="4"/>
  <c r="U6" i="4" s="1"/>
  <c r="U3" i="4" l="1"/>
  <c r="Q3" i="4"/>
  <c r="Q6" i="4" s="1"/>
  <c r="W3" i="4"/>
  <c r="Q5" i="4"/>
  <c r="AA5" i="4"/>
  <c r="AA6" i="4"/>
  <c r="AA8" i="4"/>
  <c r="U4" i="4"/>
  <c r="U5" i="4"/>
  <c r="AA3" i="4"/>
  <c r="U7" i="4"/>
  <c r="AA10" i="4"/>
  <c r="AA9" i="4"/>
  <c r="U8" i="4"/>
  <c r="AA4" i="4"/>
  <c r="W9" i="4" l="1"/>
</calcChain>
</file>

<file path=xl/sharedStrings.xml><?xml version="1.0" encoding="utf-8"?>
<sst xmlns="http://schemas.openxmlformats.org/spreadsheetml/2006/main" count="85" uniqueCount="68">
  <si>
    <t>ACCIONES REALIZADAS</t>
  </si>
  <si>
    <t>Denuncia</t>
  </si>
  <si>
    <t>Concluido</t>
  </si>
  <si>
    <t>Solicitud</t>
  </si>
  <si>
    <t>Información</t>
  </si>
  <si>
    <t>Queja</t>
  </si>
  <si>
    <t>Consulta</t>
  </si>
  <si>
    <t>Interno</t>
  </si>
  <si>
    <t>Atención a la persona usuaria</t>
  </si>
  <si>
    <t>Instalaciones</t>
  </si>
  <si>
    <t>Desestimado</t>
  </si>
  <si>
    <t>CONTRALORÍA DE SERVICIOS</t>
  </si>
  <si>
    <t>NÚMERO DE NOTA</t>
  </si>
  <si>
    <t>DESTINATARIO</t>
  </si>
  <si>
    <t>NÚMERO NOTA DE RESPUESTA</t>
  </si>
  <si>
    <t>FECHA</t>
  </si>
  <si>
    <t>ACEPTACIÓN (SI O NO)</t>
  </si>
  <si>
    <t>JUSTIFICACIÓN DEL No.</t>
  </si>
  <si>
    <t>DESIGNADO A (NOMBRE Y DEPENDENCIA)</t>
  </si>
  <si>
    <t>ACCIONES PENDIENTES</t>
  </si>
  <si>
    <t>OFICIO DE SEGUIMIENTO</t>
  </si>
  <si>
    <t>FECHA DE ENVÍO</t>
  </si>
  <si>
    <t>PLAZO DE EJECUCIÓN</t>
  </si>
  <si>
    <t>AÑO DE INCLUSIÓN EN EL POI</t>
  </si>
  <si>
    <t>ESTADO</t>
  </si>
  <si>
    <t xml:space="preserve">Tipo de Caso </t>
  </si>
  <si>
    <t>N° de casos</t>
  </si>
  <si>
    <t>%</t>
  </si>
  <si>
    <t>Dimensión</t>
  </si>
  <si>
    <t>Estado actual</t>
  </si>
  <si>
    <t>Tipo de Cliente</t>
  </si>
  <si>
    <t>N° de Casos</t>
  </si>
  <si>
    <t>Tiempo de remisión de la C. S.</t>
  </si>
  <si>
    <t>Tiempo de remisión de respuesta al cliente</t>
  </si>
  <si>
    <t>Tiempo de conclusión de caso</t>
  </si>
  <si>
    <t>Público en General</t>
  </si>
  <si>
    <t>Duración</t>
  </si>
  <si>
    <t>Tramitología y gestión de procesos</t>
  </si>
  <si>
    <t>No Solucionado</t>
  </si>
  <si>
    <t>E. Vecino</t>
  </si>
  <si>
    <t>Menos de 5</t>
  </si>
  <si>
    <t>Menos de 10</t>
  </si>
  <si>
    <t>En Proceso</t>
  </si>
  <si>
    <t>Más de 5</t>
  </si>
  <si>
    <t>Más de 10</t>
  </si>
  <si>
    <t>De 6 a 10</t>
  </si>
  <si>
    <t>Pendiente</t>
  </si>
  <si>
    <t>E. Transportista</t>
  </si>
  <si>
    <t xml:space="preserve">Desestimado </t>
  </si>
  <si>
    <t>No solucionado</t>
  </si>
  <si>
    <t>de 11 a 15</t>
  </si>
  <si>
    <t>Derecho de petición</t>
  </si>
  <si>
    <t>Uso inadecuado de los recursos</t>
  </si>
  <si>
    <t>E. Proveedor/Contratista</t>
  </si>
  <si>
    <t>de 16 a 25</t>
  </si>
  <si>
    <t>Otras</t>
  </si>
  <si>
    <t>E. Propietario Estación de Servicios</t>
  </si>
  <si>
    <t>N/A</t>
  </si>
  <si>
    <t>Más de 25</t>
  </si>
  <si>
    <t>E. Industrial</t>
  </si>
  <si>
    <t>E. Peddler</t>
  </si>
  <si>
    <t>Internos</t>
  </si>
  <si>
    <t>Externos</t>
  </si>
  <si>
    <t>PE-06-06-003</t>
  </si>
  <si>
    <t>Versión 1</t>
  </si>
  <si>
    <t>Página 1de 1</t>
  </si>
  <si>
    <t>Rige a partir de</t>
  </si>
  <si>
    <t>REGISTRO DE RECOMENDACIONES EMITIDAS A LA ADMINISTRACIÓN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</si>
</sst>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1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rgb="FF000000"/>
      <name val="Arial"/>
      <family val="2"/>
    </font>
    <font>
      <sz val="8"/>
      <color rgb="FF808080"/>
      <name val="Times New Roman"/>
      <family val="1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theme="1"/>
      <name val="Arial"/>
      <family val="2"/>
    </font>
    <font>
      <b/>
      <u/>
      <sz val="8"/>
      <color rgb="FF1155CC"/>
      <name val="Calibri"/>
      <family val="2"/>
    </font>
    <font>
      <sz val="8"/>
      <color rgb="FF000000"/>
      <name val="Calibri"/>
      <family val="2"/>
    </font>
    <font>
      <sz val="8"/>
      <color rgb="FF221E1F"/>
      <name val="Calibri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sz val="10"/>
      <color theme="0" tint="-0.499984740745262"/>
      <name val="Arial"/>
      <family val="2"/>
      <scheme val="major"/>
    </font>
    <font>
      <sz val="1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rgb="FFD0E0E3"/>
        <bgColor rgb="FFD0E0E3"/>
      </patternFill>
    </fill>
    <fill>
      <patternFill patternType="solid">
        <fgColor rgb="FFD5A6BD"/>
        <bgColor rgb="FFD5A6BD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vertical="center" wrapText="1"/>
    </xf>
    <xf numFmtId="0" fontId="0" fillId="5" borderId="2" xfId="0" applyFont="1" applyFill="1" applyBorder="1" applyAlignment="1">
      <alignment horizontal="center" vertical="center" wrapText="1"/>
    </xf>
    <xf numFmtId="10" fontId="0" fillId="5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10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10" fontId="0" fillId="4" borderId="1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1" fillId="5" borderId="2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10" fontId="7" fillId="0" borderId="0" xfId="0" applyNumberFormat="1" applyFont="1" applyAlignment="1">
      <alignment vertical="center" wrapText="1"/>
    </xf>
    <xf numFmtId="0" fontId="0" fillId="5" borderId="0" xfId="0" applyFont="1" applyFill="1" applyAlignment="1">
      <alignment vertical="center" wrapText="1"/>
    </xf>
    <xf numFmtId="10" fontId="5" fillId="5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10" fontId="5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0" fontId="5" fillId="0" borderId="0" xfId="0" applyNumberFormat="1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9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9" fontId="0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4" fontId="13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top" wrapText="1"/>
    </xf>
    <xf numFmtId="0" fontId="13" fillId="0" borderId="6" xfId="0" applyFont="1" applyBorder="1" applyAlignment="1">
      <alignment vertical="center"/>
    </xf>
    <xf numFmtId="14" fontId="13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/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wrapText="1"/>
    </xf>
    <xf numFmtId="0" fontId="15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164" fontId="19" fillId="0" borderId="0" xfId="0" applyNumberFormat="1" applyFont="1" applyAlignment="1">
      <alignment horizontal="center" wrapTex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0" fontId="17" fillId="7" borderId="0" xfId="0" applyFont="1" applyFill="1" applyAlignment="1">
      <alignment horizontal="center"/>
    </xf>
    <xf numFmtId="0" fontId="5" fillId="6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</cellXfs>
  <cellStyles count="1">
    <cellStyle name="Normal" xfId="0" builtinId="0"/>
  </cellStyles>
  <dxfs count="35"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6C7687"/>
          <bgColor rgb="FF6C7687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DBE5F1"/>
          <bgColor rgb="FFDBE5F1"/>
        </patternFill>
      </fill>
    </dxf>
  </dxfs>
  <tableStyles count="10">
    <tableStyle name="Casos-style" pivot="0" count="2">
      <tableStyleElement type="firstRowStripe" dxfId="34"/>
      <tableStyleElement type="secondRowStripe" dxfId="33"/>
    </tableStyle>
    <tableStyle name="Casos-style 2" pivot="0" count="3">
      <tableStyleElement type="headerRow" dxfId="32"/>
      <tableStyleElement type="firstRowStripe" dxfId="31"/>
      <tableStyleElement type="secondRowStripe" dxfId="30"/>
    </tableStyle>
    <tableStyle name="Casos-style 3" pivot="0" count="2">
      <tableStyleElement type="firstRowStripe" dxfId="29"/>
      <tableStyleElement type="secondRowStripe" dxfId="28"/>
    </tableStyle>
    <tableStyle name="Datos7-Otros-style" pivot="0" count="3">
      <tableStyleElement type="headerRow" dxfId="27"/>
      <tableStyleElement type="firstRowStripe" dxfId="26"/>
      <tableStyleElement type="secondRowStripe" dxfId="25"/>
    </tableStyle>
    <tableStyle name="TDConsultasRecibidas-style" pivot="0" count="3">
      <tableStyleElement type="headerRow" dxfId="24"/>
      <tableStyleElement type="firstRowStripe" dxfId="23"/>
      <tableStyleElement type="secondRowStripe" dxfId="22"/>
    </tableStyle>
    <tableStyle name="TDCasosProceso-style" pivot="0" count="3">
      <tableStyleElement type="headerRow" dxfId="21"/>
      <tableStyleElement type="firstRowStripe" dxfId="20"/>
      <tableStyleElement type="secondRowStripe" dxfId="19"/>
    </tableStyle>
    <tableStyle name="Google Sheets Pivot Table Style" table="0" count="12">
      <tableStyleElement type="wholeTable" dxfId="18"/>
      <tableStyleElement type="headerRow" dxfId="17"/>
      <tableStyleElement type="totalRow" dxfId="16"/>
      <tableStyleElement type="firstSubtotalRow" dxfId="15"/>
      <tableStyleElement type="secondSubtotalRow" dxfId="14"/>
      <tableStyleElement type="thirdSubtotalRow" dxfId="13"/>
      <tableStyleElement type="firstColumnSubheading" dxfId="12"/>
      <tableStyleElement type="secondColumnSubheading" dxfId="11"/>
      <tableStyleElement type="thirdColumnSubheading" dxfId="10"/>
      <tableStyleElement type="firstRowSubheading" dxfId="9"/>
      <tableStyleElement type="secondRowSubheading" dxfId="8"/>
      <tableStyleElement type="thirdRowSubheading" dxfId="7"/>
    </tableStyle>
    <tableStyle name="DataStud-style" pivot="0" count="3">
      <tableStyleElement type="headerRow" dxfId="6"/>
      <tableStyleElement type="firstRowStripe" dxfId="5"/>
      <tableStyleElement type="secondRowStripe" dxfId="4"/>
    </tableStyle>
    <tableStyle name="DataStud-style 2" pivot="0" count="2">
      <tableStyleElement type="firstRowStripe" dxfId="3"/>
      <tableStyleElement type="secondRowStripe" dxfId="2"/>
    </tableStyle>
    <tableStyle name="DataStud-style 3" pivot="0" count="2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1</xdr:col>
      <xdr:colOff>152401</xdr:colOff>
      <xdr:row>4</xdr:row>
      <xdr:rowOff>19050</xdr:rowOff>
    </xdr:to>
    <xdr:pic>
      <xdr:nvPicPr>
        <xdr:cNvPr id="2" name="Imagen 1" descr="Logo con lema fondo transparente.png">
          <a:extLst>
            <a:ext uri="{FF2B5EF4-FFF2-40B4-BE49-F238E27FC236}">
              <a16:creationId xmlns:a16="http://schemas.microsoft.com/office/drawing/2014/main" xmlns="" id="{7FE6283B-2A96-451E-B4E0-334AAA5D6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866776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957"/>
  <sheetViews>
    <sheetView tabSelected="1" workbookViewId="0">
      <pane ySplit="8" topLeftCell="A9" activePane="bottomLeft" state="frozen"/>
      <selection pane="bottomLeft" activeCell="J17" sqref="J17"/>
    </sheetView>
  </sheetViews>
  <sheetFormatPr baseColWidth="10" defaultColWidth="14.453125" defaultRowHeight="15" customHeight="1" x14ac:dyDescent="0.5"/>
  <cols>
    <col min="1" max="1" width="11.54296875" customWidth="1"/>
    <col min="2" max="2" width="7.7265625" customWidth="1"/>
    <col min="3" max="3" width="13" bestFit="1" customWidth="1"/>
    <col min="5" max="5" width="6.26953125" bestFit="1" customWidth="1"/>
    <col min="6" max="6" width="11" bestFit="1" customWidth="1"/>
    <col min="7" max="7" width="13.26953125" bestFit="1" customWidth="1"/>
    <col min="8" max="8" width="13" bestFit="1" customWidth="1"/>
    <col min="9" max="9" width="11.26953125" bestFit="1" customWidth="1"/>
    <col min="10" max="10" width="11.1796875" bestFit="1" customWidth="1"/>
    <col min="11" max="11" width="12.26953125" customWidth="1"/>
    <col min="12" max="12" width="8.81640625" bestFit="1" customWidth="1"/>
    <col min="13" max="13" width="9.453125" bestFit="1" customWidth="1"/>
    <col min="14" max="14" width="12.453125" customWidth="1"/>
    <col min="15" max="15" width="8.453125" customWidth="1"/>
  </cols>
  <sheetData>
    <row r="1" spans="1:15" s="50" customFormat="1" ht="15" customHeight="1" x14ac:dyDescent="0.5">
      <c r="A1" s="72"/>
      <c r="B1" s="51"/>
      <c r="N1" s="69" t="s">
        <v>66</v>
      </c>
    </row>
    <row r="2" spans="1:15" s="50" customFormat="1" ht="15" customHeight="1" x14ac:dyDescent="0.5">
      <c r="A2" s="72"/>
      <c r="B2" s="52"/>
      <c r="N2" s="71">
        <v>44551</v>
      </c>
    </row>
    <row r="3" spans="1:15" s="67" customFormat="1" ht="15" customHeight="1" x14ac:dyDescent="0.5">
      <c r="A3" s="72"/>
      <c r="B3" s="52"/>
      <c r="N3" s="70" t="s">
        <v>64</v>
      </c>
      <c r="O3" s="68"/>
    </row>
    <row r="4" spans="1:15" s="50" customFormat="1" ht="15" customHeight="1" x14ac:dyDescent="0.5">
      <c r="A4" s="72"/>
      <c r="B4" s="52"/>
      <c r="C4" s="33"/>
      <c r="N4" s="70" t="s">
        <v>65</v>
      </c>
    </row>
    <row r="5" spans="1:15" s="50" customFormat="1" ht="15" customHeight="1" x14ac:dyDescent="0.5">
      <c r="A5" s="73" t="s">
        <v>11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s="50" customFormat="1" ht="15" customHeight="1" x14ac:dyDescent="0.5">
      <c r="A6" s="80" t="s">
        <v>67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s="50" customFormat="1" ht="15" customHeight="1" x14ac:dyDescent="0.5">
      <c r="H7" s="81" t="s">
        <v>63</v>
      </c>
    </row>
    <row r="8" spans="1:15" ht="42" customHeight="1" x14ac:dyDescent="0.5">
      <c r="A8" s="53" t="s">
        <v>12</v>
      </c>
      <c r="B8" s="53" t="s">
        <v>15</v>
      </c>
      <c r="C8" s="53" t="s">
        <v>13</v>
      </c>
      <c r="D8" s="53" t="s">
        <v>14</v>
      </c>
      <c r="E8" s="53" t="s">
        <v>15</v>
      </c>
      <c r="F8" s="53" t="s">
        <v>16</v>
      </c>
      <c r="G8" s="53" t="s">
        <v>17</v>
      </c>
      <c r="H8" s="53" t="s">
        <v>18</v>
      </c>
      <c r="I8" s="53" t="s">
        <v>0</v>
      </c>
      <c r="J8" s="53" t="s">
        <v>19</v>
      </c>
      <c r="K8" s="53" t="s">
        <v>20</v>
      </c>
      <c r="L8" s="53" t="s">
        <v>21</v>
      </c>
      <c r="M8" s="53" t="s">
        <v>22</v>
      </c>
      <c r="N8" s="53" t="s">
        <v>23</v>
      </c>
      <c r="O8" s="54" t="s">
        <v>24</v>
      </c>
    </row>
    <row r="9" spans="1:15" ht="12.5" x14ac:dyDescent="0.5">
      <c r="A9" s="55"/>
      <c r="B9" s="56"/>
      <c r="C9" s="57"/>
      <c r="D9" s="58"/>
      <c r="E9" s="56"/>
      <c r="F9" s="57"/>
      <c r="G9" s="57"/>
      <c r="H9" s="57"/>
      <c r="I9" s="59"/>
      <c r="J9" s="57"/>
      <c r="K9" s="60"/>
      <c r="L9" s="61"/>
      <c r="M9" s="62"/>
      <c r="N9" s="62"/>
      <c r="O9" s="63"/>
    </row>
    <row r="10" spans="1:15" ht="12.5" x14ac:dyDescent="0.5">
      <c r="A10" s="62"/>
      <c r="B10" s="62"/>
      <c r="C10" s="62"/>
      <c r="D10" s="62"/>
      <c r="E10" s="62"/>
      <c r="F10" s="62"/>
      <c r="G10" s="62"/>
      <c r="H10" s="62"/>
      <c r="I10" s="64"/>
      <c r="J10" s="57"/>
      <c r="K10" s="63"/>
      <c r="L10" s="65"/>
      <c r="M10" s="63"/>
      <c r="N10" s="63"/>
      <c r="O10" s="63"/>
    </row>
    <row r="11" spans="1:15" ht="12.5" x14ac:dyDescent="0.5">
      <c r="A11" s="62"/>
      <c r="B11" s="62"/>
      <c r="C11" s="62"/>
      <c r="D11" s="62"/>
      <c r="E11" s="62"/>
      <c r="F11" s="62"/>
      <c r="G11" s="62"/>
      <c r="H11" s="62"/>
      <c r="I11" s="64"/>
      <c r="J11" s="57"/>
      <c r="K11" s="63"/>
      <c r="L11" s="65"/>
      <c r="M11" s="63"/>
      <c r="N11" s="63"/>
      <c r="O11" s="63"/>
    </row>
    <row r="12" spans="1:15" ht="12.5" x14ac:dyDescent="0.5">
      <c r="A12" s="62"/>
      <c r="B12" s="62"/>
      <c r="C12" s="62"/>
      <c r="D12" s="62"/>
      <c r="E12" s="62"/>
      <c r="F12" s="62"/>
      <c r="G12" s="62"/>
      <c r="H12" s="62"/>
      <c r="I12" s="64"/>
      <c r="J12" s="57"/>
      <c r="K12" s="63"/>
      <c r="L12" s="65"/>
      <c r="M12" s="63"/>
      <c r="N12" s="63"/>
      <c r="O12" s="63"/>
    </row>
    <row r="13" spans="1:15" ht="12.5" x14ac:dyDescent="0.5">
      <c r="A13" s="62"/>
      <c r="B13" s="62"/>
      <c r="C13" s="62"/>
      <c r="D13" s="62"/>
      <c r="E13" s="62"/>
      <c r="F13" s="62"/>
      <c r="G13" s="62"/>
      <c r="H13" s="62"/>
      <c r="I13" s="64"/>
      <c r="J13" s="57"/>
      <c r="K13" s="63"/>
      <c r="L13" s="65"/>
      <c r="M13" s="63"/>
      <c r="N13" s="63"/>
      <c r="O13" s="63"/>
    </row>
    <row r="14" spans="1:15" ht="12.5" x14ac:dyDescent="0.5">
      <c r="A14" s="62"/>
      <c r="B14" s="62"/>
      <c r="C14" s="62"/>
      <c r="D14" s="62"/>
      <c r="E14" s="62"/>
      <c r="F14" s="62"/>
      <c r="G14" s="62"/>
      <c r="H14" s="62"/>
      <c r="I14" s="64"/>
      <c r="J14" s="57"/>
      <c r="K14" s="63"/>
      <c r="L14" s="65"/>
      <c r="M14" s="63"/>
      <c r="N14" s="63"/>
      <c r="O14" s="60"/>
    </row>
    <row r="15" spans="1:15" ht="12.5" x14ac:dyDescent="0.5">
      <c r="A15" s="62"/>
      <c r="B15" s="62"/>
      <c r="C15" s="62"/>
      <c r="D15" s="62"/>
      <c r="E15" s="62"/>
      <c r="F15" s="62"/>
      <c r="G15" s="62"/>
      <c r="H15" s="62"/>
      <c r="I15" s="62"/>
      <c r="J15" s="66"/>
      <c r="K15" s="62"/>
      <c r="L15" s="62"/>
      <c r="M15" s="62"/>
      <c r="N15" s="62"/>
      <c r="O15" s="60"/>
    </row>
    <row r="16" spans="1:15" ht="12.5" x14ac:dyDescent="0.5">
      <c r="A16" s="62"/>
      <c r="B16" s="62"/>
      <c r="C16" s="62"/>
      <c r="D16" s="62"/>
      <c r="E16" s="62"/>
      <c r="F16" s="62"/>
      <c r="G16" s="62"/>
      <c r="H16" s="62"/>
      <c r="I16" s="62"/>
      <c r="J16" s="66"/>
      <c r="K16" s="62"/>
      <c r="L16" s="62"/>
      <c r="M16" s="62"/>
      <c r="N16" s="62"/>
      <c r="O16" s="60"/>
    </row>
    <row r="17" spans="1:15" ht="12.5" x14ac:dyDescent="0.5">
      <c r="A17" s="62"/>
      <c r="B17" s="62"/>
      <c r="C17" s="62"/>
      <c r="D17" s="62"/>
      <c r="E17" s="62"/>
      <c r="F17" s="62"/>
      <c r="G17" s="62"/>
      <c r="H17" s="62"/>
      <c r="I17" s="62"/>
      <c r="J17" s="66"/>
      <c r="K17" s="62"/>
      <c r="L17" s="62"/>
      <c r="M17" s="62"/>
      <c r="N17" s="62"/>
      <c r="O17" s="60"/>
    </row>
    <row r="18" spans="1:15" ht="12.5" x14ac:dyDescent="0.5">
      <c r="A18" s="62"/>
      <c r="B18" s="62"/>
      <c r="C18" s="62"/>
      <c r="D18" s="62"/>
      <c r="E18" s="62"/>
      <c r="F18" s="62"/>
      <c r="G18" s="62"/>
      <c r="H18" s="62"/>
      <c r="I18" s="62"/>
      <c r="J18" s="66"/>
      <c r="K18" s="62"/>
      <c r="L18" s="62"/>
      <c r="M18" s="62"/>
      <c r="N18" s="62"/>
      <c r="O18" s="60"/>
    </row>
    <row r="19" spans="1:15" ht="13" x14ac:dyDescent="0.6">
      <c r="B19" s="3"/>
      <c r="C19" s="3"/>
      <c r="D19" s="3"/>
      <c r="E19" s="3"/>
      <c r="F19" s="3"/>
      <c r="G19" s="3"/>
      <c r="H19" s="3"/>
      <c r="I19" s="3"/>
      <c r="J19" s="5"/>
      <c r="K19" s="3"/>
      <c r="L19" s="3"/>
      <c r="M19" s="3"/>
      <c r="N19" s="3"/>
      <c r="O19" s="4"/>
    </row>
    <row r="20" spans="1:15" ht="13" x14ac:dyDescent="0.6">
      <c r="A20" s="2"/>
      <c r="B20" s="3"/>
      <c r="C20" s="3"/>
      <c r="D20" s="3"/>
      <c r="E20" s="3"/>
      <c r="F20" s="3"/>
      <c r="G20" s="3"/>
      <c r="H20" s="3"/>
      <c r="I20" s="3"/>
      <c r="J20" s="5"/>
      <c r="K20" s="3"/>
      <c r="L20" s="3"/>
      <c r="M20" s="3"/>
      <c r="N20" s="3"/>
      <c r="O20" s="6"/>
    </row>
    <row r="21" spans="1:15" ht="12.5" x14ac:dyDescent="0.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1:15" ht="12.5" x14ac:dyDescent="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6"/>
    </row>
    <row r="23" spans="1:15" ht="12.5" x14ac:dyDescent="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6"/>
    </row>
    <row r="24" spans="1:15" ht="12.5" x14ac:dyDescent="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6"/>
    </row>
    <row r="25" spans="1:15" ht="12.5" x14ac:dyDescent="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6"/>
    </row>
    <row r="26" spans="1:15" ht="12.5" x14ac:dyDescent="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6"/>
    </row>
    <row r="27" spans="1:15" ht="12.5" x14ac:dyDescent="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6"/>
    </row>
    <row r="28" spans="1:15" ht="12.5" x14ac:dyDescent="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6"/>
    </row>
    <row r="29" spans="1:15" ht="12.5" x14ac:dyDescent="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6"/>
    </row>
    <row r="30" spans="1:15" ht="12.5" x14ac:dyDescent="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6"/>
    </row>
    <row r="31" spans="1:15" ht="12.5" x14ac:dyDescent="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6"/>
    </row>
    <row r="32" spans="1:15" ht="12.5" x14ac:dyDescent="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6"/>
    </row>
    <row r="33" spans="1:15" ht="12.5" x14ac:dyDescent="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6"/>
    </row>
    <row r="34" spans="1:15" ht="12.5" x14ac:dyDescent="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6"/>
    </row>
    <row r="35" spans="1:15" ht="12.5" x14ac:dyDescent="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"/>
    </row>
    <row r="36" spans="1:15" ht="12.5" x14ac:dyDescent="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6"/>
    </row>
    <row r="37" spans="1:15" ht="12.5" x14ac:dyDescent="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6"/>
    </row>
    <row r="38" spans="1:15" ht="12.5" x14ac:dyDescent="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6"/>
    </row>
    <row r="39" spans="1:15" ht="12.5" x14ac:dyDescent="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6"/>
    </row>
    <row r="40" spans="1:15" ht="12.5" x14ac:dyDescent="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6"/>
    </row>
    <row r="41" spans="1:15" ht="12.5" x14ac:dyDescent="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6"/>
    </row>
    <row r="42" spans="1:15" ht="12.5" x14ac:dyDescent="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6"/>
    </row>
    <row r="43" spans="1:15" ht="12.5" x14ac:dyDescent="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6"/>
    </row>
    <row r="44" spans="1:15" ht="12.5" x14ac:dyDescent="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6"/>
    </row>
    <row r="45" spans="1:15" ht="12.5" x14ac:dyDescent="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6"/>
    </row>
    <row r="46" spans="1:15" ht="12.5" x14ac:dyDescent="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6"/>
    </row>
    <row r="47" spans="1:15" ht="12.5" x14ac:dyDescent="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6"/>
    </row>
    <row r="48" spans="1:15" ht="12.5" x14ac:dyDescent="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6"/>
    </row>
    <row r="49" spans="1:15" ht="12.5" x14ac:dyDescent="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6"/>
    </row>
    <row r="50" spans="1:15" ht="12.5" x14ac:dyDescent="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6"/>
    </row>
    <row r="51" spans="1:15" ht="12.5" x14ac:dyDescent="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6"/>
    </row>
    <row r="52" spans="1:15" ht="12.5" x14ac:dyDescent="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6"/>
    </row>
    <row r="53" spans="1:15" ht="12.5" x14ac:dyDescent="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6"/>
    </row>
    <row r="54" spans="1:15" ht="12.5" x14ac:dyDescent="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6"/>
    </row>
    <row r="55" spans="1:15" ht="12.5" x14ac:dyDescent="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6"/>
    </row>
    <row r="56" spans="1:15" ht="12.5" x14ac:dyDescent="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6"/>
    </row>
    <row r="57" spans="1:15" ht="12.5" x14ac:dyDescent="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6"/>
    </row>
    <row r="58" spans="1:15" ht="12.5" x14ac:dyDescent="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6"/>
    </row>
    <row r="59" spans="1:15" ht="12.5" x14ac:dyDescent="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6"/>
    </row>
    <row r="60" spans="1:15" ht="12.5" x14ac:dyDescent="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6"/>
    </row>
    <row r="61" spans="1:15" ht="12.5" x14ac:dyDescent="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6"/>
    </row>
    <row r="62" spans="1:15" ht="12.5" x14ac:dyDescent="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6"/>
    </row>
    <row r="63" spans="1:15" ht="12.5" x14ac:dyDescent="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6"/>
    </row>
    <row r="64" spans="1:15" ht="12.5" x14ac:dyDescent="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6"/>
    </row>
    <row r="65" spans="1:15" ht="12.5" x14ac:dyDescent="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6"/>
    </row>
    <row r="66" spans="1:15" ht="12.5" x14ac:dyDescent="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6"/>
    </row>
    <row r="67" spans="1:15" ht="12.5" x14ac:dyDescent="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6"/>
    </row>
    <row r="68" spans="1:15" ht="12.5" x14ac:dyDescent="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6"/>
    </row>
    <row r="69" spans="1:15" ht="12.5" x14ac:dyDescent="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6"/>
    </row>
    <row r="70" spans="1:15" ht="12.5" x14ac:dyDescent="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6"/>
    </row>
    <row r="71" spans="1:15" ht="12.5" x14ac:dyDescent="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6"/>
    </row>
    <row r="72" spans="1:15" ht="12.5" x14ac:dyDescent="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6"/>
    </row>
    <row r="73" spans="1:15" ht="12.5" x14ac:dyDescent="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6"/>
    </row>
    <row r="74" spans="1:15" ht="12.5" x14ac:dyDescent="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6"/>
    </row>
    <row r="75" spans="1:15" ht="12.5" x14ac:dyDescent="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6"/>
    </row>
    <row r="76" spans="1:15" ht="12.5" x14ac:dyDescent="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6"/>
    </row>
    <row r="77" spans="1:15" ht="12.5" x14ac:dyDescent="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6"/>
    </row>
    <row r="78" spans="1:15" ht="12.5" x14ac:dyDescent="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6"/>
    </row>
    <row r="79" spans="1:15" ht="12.5" x14ac:dyDescent="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6"/>
    </row>
    <row r="80" spans="1:15" ht="12.5" x14ac:dyDescent="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6"/>
    </row>
    <row r="81" spans="1:15" ht="12.5" x14ac:dyDescent="0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6"/>
    </row>
    <row r="82" spans="1:15" ht="12.5" x14ac:dyDescent="0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6"/>
    </row>
    <row r="83" spans="1:15" ht="12.5" x14ac:dyDescent="0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6"/>
    </row>
    <row r="84" spans="1:15" ht="12.5" x14ac:dyDescent="0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6"/>
    </row>
    <row r="85" spans="1:15" ht="12.5" x14ac:dyDescent="0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6"/>
    </row>
    <row r="86" spans="1:15" ht="12.5" x14ac:dyDescent="0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6"/>
    </row>
    <row r="87" spans="1:15" ht="12.5" x14ac:dyDescent="0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6"/>
    </row>
    <row r="88" spans="1:15" ht="12.5" x14ac:dyDescent="0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6"/>
    </row>
    <row r="89" spans="1:15" ht="12.5" x14ac:dyDescent="0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6"/>
    </row>
    <row r="90" spans="1:15" ht="12.5" x14ac:dyDescent="0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6"/>
    </row>
    <row r="91" spans="1:15" ht="12.5" x14ac:dyDescent="0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6"/>
    </row>
    <row r="92" spans="1:15" ht="12.5" x14ac:dyDescent="0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6"/>
    </row>
    <row r="93" spans="1:15" ht="12.5" x14ac:dyDescent="0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6"/>
    </row>
    <row r="94" spans="1:15" ht="12.5" x14ac:dyDescent="0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6"/>
    </row>
    <row r="95" spans="1:15" ht="12.5" x14ac:dyDescent="0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6"/>
    </row>
    <row r="96" spans="1:15" ht="12.5" x14ac:dyDescent="0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6"/>
    </row>
    <row r="97" spans="1:15" ht="12.5" x14ac:dyDescent="0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6"/>
    </row>
    <row r="98" spans="1:15" ht="12.5" x14ac:dyDescent="0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6"/>
    </row>
    <row r="99" spans="1:15" ht="12.5" x14ac:dyDescent="0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6"/>
    </row>
    <row r="100" spans="1:15" ht="12.5" x14ac:dyDescent="0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6"/>
    </row>
    <row r="101" spans="1:15" ht="12.5" x14ac:dyDescent="0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6"/>
    </row>
    <row r="102" spans="1:15" ht="12.5" x14ac:dyDescent="0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6"/>
    </row>
    <row r="103" spans="1:15" ht="12.5" x14ac:dyDescent="0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6"/>
    </row>
    <row r="104" spans="1:15" ht="12.5" x14ac:dyDescent="0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6"/>
    </row>
    <row r="105" spans="1:15" ht="12.5" x14ac:dyDescent="0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6"/>
    </row>
    <row r="106" spans="1:15" ht="12.5" x14ac:dyDescent="0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6"/>
    </row>
    <row r="107" spans="1:15" ht="12.5" x14ac:dyDescent="0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6"/>
    </row>
    <row r="108" spans="1:15" ht="12.5" x14ac:dyDescent="0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6"/>
    </row>
    <row r="109" spans="1:15" ht="12.5" x14ac:dyDescent="0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6"/>
    </row>
    <row r="110" spans="1:15" ht="12.5" x14ac:dyDescent="0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6"/>
    </row>
    <row r="111" spans="1:15" ht="12.5" x14ac:dyDescent="0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6"/>
    </row>
    <row r="112" spans="1:15" ht="12.5" x14ac:dyDescent="0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6"/>
    </row>
    <row r="113" spans="1:15" ht="12.5" x14ac:dyDescent="0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6"/>
    </row>
    <row r="114" spans="1:15" ht="12.5" x14ac:dyDescent="0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6"/>
    </row>
    <row r="115" spans="1:15" ht="12.5" x14ac:dyDescent="0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6"/>
    </row>
    <row r="116" spans="1:15" ht="12.5" x14ac:dyDescent="0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6"/>
    </row>
    <row r="117" spans="1:15" ht="12.5" x14ac:dyDescent="0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6"/>
    </row>
    <row r="118" spans="1:15" ht="12.5" x14ac:dyDescent="0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6"/>
    </row>
    <row r="119" spans="1:15" ht="12.5" x14ac:dyDescent="0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6"/>
    </row>
    <row r="120" spans="1:15" ht="12.5" x14ac:dyDescent="0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6"/>
    </row>
    <row r="121" spans="1:15" ht="12.5" x14ac:dyDescent="0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6"/>
    </row>
    <row r="122" spans="1:15" ht="12.5" x14ac:dyDescent="0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6"/>
    </row>
    <row r="123" spans="1:15" ht="12.5" x14ac:dyDescent="0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6"/>
    </row>
    <row r="124" spans="1:15" ht="12.5" x14ac:dyDescent="0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6"/>
    </row>
    <row r="125" spans="1:15" ht="12.5" x14ac:dyDescent="0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6"/>
    </row>
    <row r="126" spans="1:15" ht="12.5" x14ac:dyDescent="0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6"/>
    </row>
    <row r="127" spans="1:15" ht="12.5" x14ac:dyDescent="0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6"/>
    </row>
    <row r="128" spans="1:15" ht="12.5" x14ac:dyDescent="0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6"/>
    </row>
    <row r="129" spans="1:15" ht="12.5" x14ac:dyDescent="0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6"/>
    </row>
    <row r="130" spans="1:15" ht="12.5" x14ac:dyDescent="0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6"/>
    </row>
    <row r="131" spans="1:15" ht="12.5" x14ac:dyDescent="0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6"/>
    </row>
    <row r="132" spans="1:15" ht="12.5" x14ac:dyDescent="0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6"/>
    </row>
    <row r="133" spans="1:15" ht="12.5" x14ac:dyDescent="0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6"/>
    </row>
    <row r="134" spans="1:15" ht="12.5" x14ac:dyDescent="0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6"/>
    </row>
    <row r="135" spans="1:15" ht="12.5" x14ac:dyDescent="0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6"/>
    </row>
    <row r="136" spans="1:15" ht="12.5" x14ac:dyDescent="0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6"/>
    </row>
    <row r="137" spans="1:15" ht="12.5" x14ac:dyDescent="0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6"/>
    </row>
    <row r="138" spans="1:15" ht="12.5" x14ac:dyDescent="0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6"/>
    </row>
    <row r="139" spans="1:15" ht="12.5" x14ac:dyDescent="0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6"/>
    </row>
    <row r="140" spans="1:15" ht="12.5" x14ac:dyDescent="0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6"/>
    </row>
    <row r="141" spans="1:15" ht="12.5" x14ac:dyDescent="0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6"/>
    </row>
    <row r="142" spans="1:15" ht="12.5" x14ac:dyDescent="0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6"/>
    </row>
    <row r="143" spans="1:15" ht="12.5" x14ac:dyDescent="0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6"/>
    </row>
    <row r="144" spans="1:15" ht="12.5" x14ac:dyDescent="0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6"/>
    </row>
    <row r="145" spans="1:15" ht="12.5" x14ac:dyDescent="0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6"/>
    </row>
    <row r="146" spans="1:15" ht="12.5" x14ac:dyDescent="0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6"/>
    </row>
    <row r="147" spans="1:15" ht="12.5" x14ac:dyDescent="0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6"/>
    </row>
    <row r="148" spans="1:15" ht="12.5" x14ac:dyDescent="0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6"/>
    </row>
    <row r="149" spans="1:15" ht="12.5" x14ac:dyDescent="0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6"/>
    </row>
    <row r="150" spans="1:15" ht="12.5" x14ac:dyDescent="0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6"/>
    </row>
    <row r="151" spans="1:15" ht="12.5" x14ac:dyDescent="0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6"/>
    </row>
    <row r="152" spans="1:15" ht="12.5" x14ac:dyDescent="0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6"/>
    </row>
    <row r="153" spans="1:15" ht="12.5" x14ac:dyDescent="0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6"/>
    </row>
    <row r="154" spans="1:15" ht="12.5" x14ac:dyDescent="0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6"/>
    </row>
    <row r="155" spans="1:15" ht="12.5" x14ac:dyDescent="0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6"/>
    </row>
    <row r="156" spans="1:15" ht="12.5" x14ac:dyDescent="0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6"/>
    </row>
    <row r="157" spans="1:15" ht="12.5" x14ac:dyDescent="0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6"/>
    </row>
    <row r="158" spans="1:15" ht="12.5" x14ac:dyDescent="0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6"/>
    </row>
    <row r="159" spans="1:15" ht="12.5" x14ac:dyDescent="0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6"/>
    </row>
    <row r="160" spans="1:15" ht="12.5" x14ac:dyDescent="0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6"/>
    </row>
    <row r="161" spans="1:15" ht="12.5" x14ac:dyDescent="0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6"/>
    </row>
    <row r="162" spans="1:15" ht="12.5" x14ac:dyDescent="0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6"/>
    </row>
    <row r="163" spans="1:15" ht="12.5" x14ac:dyDescent="0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6"/>
    </row>
    <row r="164" spans="1:15" ht="12.5" x14ac:dyDescent="0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6"/>
    </row>
    <row r="165" spans="1:15" ht="12.5" x14ac:dyDescent="0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6"/>
    </row>
    <row r="166" spans="1:15" ht="12.5" x14ac:dyDescent="0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6"/>
    </row>
    <row r="167" spans="1:15" ht="12.5" x14ac:dyDescent="0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6"/>
    </row>
    <row r="168" spans="1:15" ht="12.5" x14ac:dyDescent="0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6"/>
    </row>
    <row r="169" spans="1:15" ht="12.5" x14ac:dyDescent="0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6"/>
    </row>
    <row r="170" spans="1:15" ht="12.5" x14ac:dyDescent="0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6"/>
    </row>
    <row r="171" spans="1:15" ht="12.5" x14ac:dyDescent="0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6"/>
    </row>
    <row r="172" spans="1:15" ht="12.5" x14ac:dyDescent="0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6"/>
    </row>
    <row r="173" spans="1:15" ht="12.5" x14ac:dyDescent="0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6"/>
    </row>
    <row r="174" spans="1:15" ht="12.5" x14ac:dyDescent="0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6"/>
    </row>
    <row r="175" spans="1:15" ht="12.5" x14ac:dyDescent="0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6"/>
    </row>
    <row r="176" spans="1:15" ht="12.5" x14ac:dyDescent="0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6"/>
    </row>
    <row r="177" spans="1:15" ht="12.5" x14ac:dyDescent="0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6"/>
    </row>
    <row r="178" spans="1:15" ht="12.5" x14ac:dyDescent="0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6"/>
    </row>
    <row r="179" spans="1:15" ht="12.5" x14ac:dyDescent="0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6"/>
    </row>
    <row r="180" spans="1:15" ht="12.5" x14ac:dyDescent="0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6"/>
    </row>
    <row r="181" spans="1:15" ht="12.5" x14ac:dyDescent="0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6"/>
    </row>
    <row r="182" spans="1:15" ht="12.5" x14ac:dyDescent="0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6"/>
    </row>
    <row r="183" spans="1:15" ht="12.5" x14ac:dyDescent="0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6"/>
    </row>
    <row r="184" spans="1:15" ht="12.5" x14ac:dyDescent="0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6"/>
    </row>
    <row r="185" spans="1:15" ht="12.5" x14ac:dyDescent="0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6"/>
    </row>
    <row r="186" spans="1:15" ht="12.5" x14ac:dyDescent="0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6"/>
    </row>
    <row r="187" spans="1:15" ht="12.5" x14ac:dyDescent="0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6"/>
    </row>
    <row r="188" spans="1:15" ht="12.5" x14ac:dyDescent="0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6"/>
    </row>
    <row r="189" spans="1:15" ht="12.5" x14ac:dyDescent="0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6"/>
    </row>
    <row r="190" spans="1:15" ht="12.5" x14ac:dyDescent="0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6"/>
    </row>
    <row r="191" spans="1:15" ht="12.5" x14ac:dyDescent="0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6"/>
    </row>
    <row r="192" spans="1:15" ht="12.5" x14ac:dyDescent="0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6"/>
    </row>
    <row r="193" spans="1:15" ht="12.5" x14ac:dyDescent="0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6"/>
    </row>
    <row r="194" spans="1:15" ht="12.5" x14ac:dyDescent="0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6"/>
    </row>
    <row r="195" spans="1:15" ht="12.5" x14ac:dyDescent="0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6"/>
    </row>
    <row r="196" spans="1:15" ht="12.5" x14ac:dyDescent="0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6"/>
    </row>
    <row r="197" spans="1:15" ht="12.5" x14ac:dyDescent="0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6"/>
    </row>
    <row r="198" spans="1:15" ht="12.5" x14ac:dyDescent="0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6"/>
    </row>
    <row r="199" spans="1:15" ht="12.5" x14ac:dyDescent="0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6"/>
    </row>
    <row r="200" spans="1:15" ht="12.5" x14ac:dyDescent="0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6"/>
    </row>
    <row r="201" spans="1:15" ht="12.5" x14ac:dyDescent="0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6"/>
    </row>
    <row r="202" spans="1:15" ht="12.5" x14ac:dyDescent="0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6"/>
    </row>
    <row r="203" spans="1:15" ht="12.5" x14ac:dyDescent="0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6"/>
    </row>
    <row r="204" spans="1:15" ht="12.5" x14ac:dyDescent="0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6"/>
    </row>
    <row r="205" spans="1:15" ht="12.5" x14ac:dyDescent="0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6"/>
    </row>
    <row r="206" spans="1:15" ht="12.5" x14ac:dyDescent="0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6"/>
    </row>
    <row r="207" spans="1:15" ht="12.5" x14ac:dyDescent="0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6"/>
    </row>
    <row r="208" spans="1:15" ht="12.5" x14ac:dyDescent="0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6"/>
    </row>
    <row r="209" spans="1:15" ht="12.5" x14ac:dyDescent="0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6"/>
    </row>
    <row r="210" spans="1:15" ht="12.5" x14ac:dyDescent="0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6"/>
    </row>
    <row r="211" spans="1:15" ht="12.5" x14ac:dyDescent="0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6"/>
    </row>
    <row r="212" spans="1:15" ht="12.5" x14ac:dyDescent="0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6"/>
    </row>
    <row r="213" spans="1:15" ht="12.5" x14ac:dyDescent="0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6"/>
    </row>
    <row r="214" spans="1:15" ht="12.5" x14ac:dyDescent="0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6"/>
    </row>
    <row r="215" spans="1:15" ht="12.5" x14ac:dyDescent="0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6"/>
    </row>
    <row r="216" spans="1:15" ht="12.5" x14ac:dyDescent="0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6"/>
    </row>
    <row r="217" spans="1:15" ht="12.5" x14ac:dyDescent="0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6"/>
    </row>
    <row r="218" spans="1:15" ht="12.5" x14ac:dyDescent="0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6"/>
    </row>
    <row r="219" spans="1:15" ht="12.5" x14ac:dyDescent="0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6"/>
    </row>
    <row r="220" spans="1:15" ht="12.5" x14ac:dyDescent="0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6"/>
    </row>
    <row r="221" spans="1:15" ht="12.5" x14ac:dyDescent="0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6"/>
    </row>
    <row r="222" spans="1:15" ht="12.5" x14ac:dyDescent="0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6"/>
    </row>
    <row r="223" spans="1:15" ht="12.5" x14ac:dyDescent="0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6"/>
    </row>
    <row r="224" spans="1:15" ht="12.5" x14ac:dyDescent="0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6"/>
    </row>
    <row r="225" spans="1:15" ht="12.5" x14ac:dyDescent="0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6"/>
    </row>
    <row r="226" spans="1:15" ht="12.5" x14ac:dyDescent="0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6"/>
    </row>
    <row r="227" spans="1:15" ht="12.5" x14ac:dyDescent="0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6"/>
    </row>
    <row r="228" spans="1:15" ht="12.5" x14ac:dyDescent="0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6"/>
    </row>
    <row r="229" spans="1:15" ht="12.5" x14ac:dyDescent="0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6"/>
    </row>
    <row r="230" spans="1:15" ht="12.5" x14ac:dyDescent="0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6"/>
    </row>
    <row r="231" spans="1:15" ht="12.5" x14ac:dyDescent="0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6"/>
    </row>
    <row r="232" spans="1:15" ht="12.5" x14ac:dyDescent="0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6"/>
    </row>
    <row r="233" spans="1:15" ht="12.5" x14ac:dyDescent="0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6"/>
    </row>
    <row r="234" spans="1:15" ht="12.5" x14ac:dyDescent="0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6"/>
    </row>
    <row r="235" spans="1:15" ht="12.5" x14ac:dyDescent="0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6"/>
    </row>
    <row r="236" spans="1:15" ht="12.5" x14ac:dyDescent="0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6"/>
    </row>
    <row r="237" spans="1:15" ht="12.5" x14ac:dyDescent="0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6"/>
    </row>
    <row r="238" spans="1:15" ht="12.5" x14ac:dyDescent="0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6"/>
    </row>
    <row r="239" spans="1:15" ht="12.5" x14ac:dyDescent="0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6"/>
    </row>
    <row r="240" spans="1:15" ht="12.5" x14ac:dyDescent="0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6"/>
    </row>
    <row r="241" spans="1:15" ht="12.5" x14ac:dyDescent="0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6"/>
    </row>
    <row r="242" spans="1:15" ht="12.5" x14ac:dyDescent="0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6"/>
    </row>
    <row r="243" spans="1:15" ht="12.5" x14ac:dyDescent="0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6"/>
    </row>
    <row r="244" spans="1:15" ht="12.5" x14ac:dyDescent="0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6"/>
    </row>
    <row r="245" spans="1:15" ht="12.5" x14ac:dyDescent="0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6"/>
    </row>
    <row r="246" spans="1:15" ht="12.5" x14ac:dyDescent="0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6"/>
    </row>
    <row r="247" spans="1:15" ht="12.5" x14ac:dyDescent="0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6"/>
    </row>
    <row r="248" spans="1:15" ht="12.5" x14ac:dyDescent="0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6"/>
    </row>
    <row r="249" spans="1:15" ht="12.5" x14ac:dyDescent="0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6"/>
    </row>
    <row r="250" spans="1:15" ht="12.5" x14ac:dyDescent="0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6"/>
    </row>
    <row r="251" spans="1:15" ht="12.5" x14ac:dyDescent="0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6"/>
    </row>
    <row r="252" spans="1:15" ht="12.5" x14ac:dyDescent="0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6"/>
    </row>
    <row r="253" spans="1:15" ht="12.5" x14ac:dyDescent="0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6"/>
    </row>
    <row r="254" spans="1:15" ht="12.5" x14ac:dyDescent="0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6"/>
    </row>
    <row r="255" spans="1:15" ht="12.5" x14ac:dyDescent="0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6"/>
    </row>
    <row r="256" spans="1:15" ht="12.5" x14ac:dyDescent="0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6"/>
    </row>
    <row r="257" spans="1:15" ht="12.5" x14ac:dyDescent="0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6"/>
    </row>
    <row r="258" spans="1:15" ht="12.5" x14ac:dyDescent="0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6"/>
    </row>
    <row r="259" spans="1:15" ht="12.5" x14ac:dyDescent="0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6"/>
    </row>
    <row r="260" spans="1:15" ht="12.5" x14ac:dyDescent="0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6"/>
    </row>
    <row r="261" spans="1:15" ht="12.5" x14ac:dyDescent="0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6"/>
    </row>
    <row r="262" spans="1:15" ht="12.5" x14ac:dyDescent="0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6"/>
    </row>
    <row r="263" spans="1:15" ht="12.5" x14ac:dyDescent="0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6"/>
    </row>
    <row r="264" spans="1:15" ht="12.5" x14ac:dyDescent="0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6"/>
    </row>
    <row r="265" spans="1:15" ht="12.5" x14ac:dyDescent="0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6"/>
    </row>
    <row r="266" spans="1:15" ht="12.5" x14ac:dyDescent="0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6"/>
    </row>
    <row r="267" spans="1:15" ht="12.5" x14ac:dyDescent="0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6"/>
    </row>
    <row r="268" spans="1:15" ht="12.5" x14ac:dyDescent="0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6"/>
    </row>
    <row r="269" spans="1:15" ht="12.5" x14ac:dyDescent="0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6"/>
    </row>
    <row r="270" spans="1:15" ht="12.5" x14ac:dyDescent="0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6"/>
    </row>
    <row r="271" spans="1:15" ht="12.5" x14ac:dyDescent="0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6"/>
    </row>
    <row r="272" spans="1:15" ht="12.5" x14ac:dyDescent="0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6"/>
    </row>
    <row r="273" spans="1:15" ht="12.5" x14ac:dyDescent="0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6"/>
    </row>
    <row r="274" spans="1:15" ht="12.5" x14ac:dyDescent="0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6"/>
    </row>
    <row r="275" spans="1:15" ht="12.5" x14ac:dyDescent="0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6"/>
    </row>
    <row r="276" spans="1:15" ht="12.5" x14ac:dyDescent="0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6"/>
    </row>
    <row r="277" spans="1:15" ht="12.5" x14ac:dyDescent="0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6"/>
    </row>
    <row r="278" spans="1:15" ht="12.5" x14ac:dyDescent="0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6"/>
    </row>
    <row r="279" spans="1:15" ht="12.5" x14ac:dyDescent="0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6"/>
    </row>
    <row r="280" spans="1:15" ht="12.5" x14ac:dyDescent="0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6"/>
    </row>
    <row r="281" spans="1:15" ht="12.5" x14ac:dyDescent="0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6"/>
    </row>
    <row r="282" spans="1:15" ht="12.5" x14ac:dyDescent="0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6"/>
    </row>
    <row r="283" spans="1:15" ht="12.5" x14ac:dyDescent="0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6"/>
    </row>
    <row r="284" spans="1:15" ht="12.5" x14ac:dyDescent="0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6"/>
    </row>
    <row r="285" spans="1:15" ht="12.5" x14ac:dyDescent="0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6"/>
    </row>
    <row r="286" spans="1:15" ht="12.5" x14ac:dyDescent="0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6"/>
    </row>
    <row r="287" spans="1:15" ht="12.5" x14ac:dyDescent="0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6"/>
    </row>
    <row r="288" spans="1:15" ht="12.5" x14ac:dyDescent="0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6"/>
    </row>
    <row r="289" spans="1:15" ht="12.5" x14ac:dyDescent="0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6"/>
    </row>
    <row r="290" spans="1:15" ht="12.5" x14ac:dyDescent="0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6"/>
    </row>
    <row r="291" spans="1:15" ht="12.5" x14ac:dyDescent="0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6"/>
    </row>
    <row r="292" spans="1:15" ht="12.5" x14ac:dyDescent="0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6"/>
    </row>
    <row r="293" spans="1:15" ht="12.5" x14ac:dyDescent="0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6"/>
    </row>
    <row r="294" spans="1:15" ht="12.5" x14ac:dyDescent="0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6"/>
    </row>
    <row r="295" spans="1:15" ht="12.5" x14ac:dyDescent="0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6"/>
    </row>
    <row r="296" spans="1:15" ht="12.5" x14ac:dyDescent="0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6"/>
    </row>
    <row r="297" spans="1:15" ht="12.5" x14ac:dyDescent="0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6"/>
    </row>
    <row r="298" spans="1:15" ht="12.5" x14ac:dyDescent="0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6"/>
    </row>
    <row r="299" spans="1:15" ht="12.5" x14ac:dyDescent="0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6"/>
    </row>
    <row r="300" spans="1:15" ht="12.5" x14ac:dyDescent="0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6"/>
    </row>
    <row r="301" spans="1:15" ht="12.5" x14ac:dyDescent="0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6"/>
    </row>
    <row r="302" spans="1:15" ht="12.5" x14ac:dyDescent="0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6"/>
    </row>
    <row r="303" spans="1:15" ht="12.5" x14ac:dyDescent="0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6"/>
    </row>
    <row r="304" spans="1:15" ht="12.5" x14ac:dyDescent="0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6"/>
    </row>
    <row r="305" spans="1:15" ht="12.5" x14ac:dyDescent="0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6"/>
    </row>
    <row r="306" spans="1:15" ht="12.5" x14ac:dyDescent="0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6"/>
    </row>
    <row r="307" spans="1:15" ht="12.5" x14ac:dyDescent="0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6"/>
    </row>
    <row r="308" spans="1:15" ht="12.5" x14ac:dyDescent="0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6"/>
    </row>
    <row r="309" spans="1:15" ht="12.5" x14ac:dyDescent="0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6"/>
    </row>
    <row r="310" spans="1:15" ht="12.5" x14ac:dyDescent="0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6"/>
    </row>
    <row r="311" spans="1:15" ht="12.5" x14ac:dyDescent="0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6"/>
    </row>
    <row r="312" spans="1:15" ht="12.5" x14ac:dyDescent="0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6"/>
    </row>
    <row r="313" spans="1:15" ht="12.5" x14ac:dyDescent="0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6"/>
    </row>
    <row r="314" spans="1:15" ht="12.5" x14ac:dyDescent="0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6"/>
    </row>
    <row r="315" spans="1:15" ht="12.5" x14ac:dyDescent="0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6"/>
    </row>
    <row r="316" spans="1:15" ht="12.5" x14ac:dyDescent="0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6"/>
    </row>
    <row r="317" spans="1:15" ht="12.5" x14ac:dyDescent="0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6"/>
    </row>
    <row r="318" spans="1:15" ht="12.5" x14ac:dyDescent="0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6"/>
    </row>
    <row r="319" spans="1:15" ht="12.5" x14ac:dyDescent="0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6"/>
    </row>
    <row r="320" spans="1:15" ht="12.5" x14ac:dyDescent="0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6"/>
    </row>
    <row r="321" spans="1:15" ht="12.5" x14ac:dyDescent="0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6"/>
    </row>
    <row r="322" spans="1:15" ht="12.5" x14ac:dyDescent="0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6"/>
    </row>
    <row r="323" spans="1:15" ht="12.5" x14ac:dyDescent="0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6"/>
    </row>
    <row r="324" spans="1:15" ht="12.5" x14ac:dyDescent="0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6"/>
    </row>
    <row r="325" spans="1:15" ht="12.5" x14ac:dyDescent="0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6"/>
    </row>
    <row r="326" spans="1:15" ht="12.5" x14ac:dyDescent="0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6"/>
    </row>
    <row r="327" spans="1:15" ht="12.5" x14ac:dyDescent="0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6"/>
    </row>
    <row r="328" spans="1:15" ht="12.5" x14ac:dyDescent="0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6"/>
    </row>
    <row r="329" spans="1:15" ht="12.5" x14ac:dyDescent="0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6"/>
    </row>
    <row r="330" spans="1:15" ht="12.5" x14ac:dyDescent="0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6"/>
    </row>
    <row r="331" spans="1:15" ht="12.5" x14ac:dyDescent="0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6"/>
    </row>
    <row r="332" spans="1:15" ht="12.5" x14ac:dyDescent="0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6"/>
    </row>
    <row r="333" spans="1:15" ht="12.5" x14ac:dyDescent="0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6"/>
    </row>
    <row r="334" spans="1:15" ht="12.5" x14ac:dyDescent="0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6"/>
    </row>
    <row r="335" spans="1:15" ht="12.5" x14ac:dyDescent="0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6"/>
    </row>
    <row r="336" spans="1:15" ht="12.5" x14ac:dyDescent="0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6"/>
    </row>
    <row r="337" spans="1:15" ht="12.5" x14ac:dyDescent="0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6"/>
    </row>
    <row r="338" spans="1:15" ht="12.5" x14ac:dyDescent="0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6"/>
    </row>
    <row r="339" spans="1:15" ht="12.5" x14ac:dyDescent="0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6"/>
    </row>
    <row r="340" spans="1:15" ht="12.5" x14ac:dyDescent="0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6"/>
    </row>
    <row r="341" spans="1:15" ht="12.5" x14ac:dyDescent="0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6"/>
    </row>
    <row r="342" spans="1:15" ht="12.5" x14ac:dyDescent="0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6"/>
    </row>
    <row r="343" spans="1:15" ht="12.5" x14ac:dyDescent="0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6"/>
    </row>
    <row r="344" spans="1:15" ht="12.5" x14ac:dyDescent="0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6"/>
    </row>
    <row r="345" spans="1:15" ht="12.5" x14ac:dyDescent="0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6"/>
    </row>
    <row r="346" spans="1:15" ht="12.5" x14ac:dyDescent="0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6"/>
    </row>
    <row r="347" spans="1:15" ht="12.5" x14ac:dyDescent="0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6"/>
    </row>
    <row r="348" spans="1:15" ht="12.5" x14ac:dyDescent="0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6"/>
    </row>
    <row r="349" spans="1:15" ht="12.5" x14ac:dyDescent="0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6"/>
    </row>
    <row r="350" spans="1:15" ht="12.5" x14ac:dyDescent="0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6"/>
    </row>
    <row r="351" spans="1:15" ht="12.5" x14ac:dyDescent="0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6"/>
    </row>
    <row r="352" spans="1:15" ht="12.5" x14ac:dyDescent="0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6"/>
    </row>
    <row r="353" spans="1:15" ht="12.5" x14ac:dyDescent="0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6"/>
    </row>
    <row r="354" spans="1:15" ht="12.5" x14ac:dyDescent="0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6"/>
    </row>
    <row r="355" spans="1:15" ht="12.5" x14ac:dyDescent="0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6"/>
    </row>
    <row r="356" spans="1:15" ht="12.5" x14ac:dyDescent="0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6"/>
    </row>
    <row r="357" spans="1:15" ht="12.5" x14ac:dyDescent="0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6"/>
    </row>
    <row r="358" spans="1:15" ht="12.5" x14ac:dyDescent="0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6"/>
    </row>
    <row r="359" spans="1:15" ht="12.5" x14ac:dyDescent="0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6"/>
    </row>
    <row r="360" spans="1:15" ht="12.5" x14ac:dyDescent="0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6"/>
    </row>
    <row r="361" spans="1:15" ht="12.5" x14ac:dyDescent="0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6"/>
    </row>
    <row r="362" spans="1:15" ht="12.5" x14ac:dyDescent="0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6"/>
    </row>
    <row r="363" spans="1:15" ht="12.5" x14ac:dyDescent="0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6"/>
    </row>
    <row r="364" spans="1:15" ht="12.5" x14ac:dyDescent="0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6"/>
    </row>
    <row r="365" spans="1:15" ht="12.5" x14ac:dyDescent="0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6"/>
    </row>
    <row r="366" spans="1:15" ht="12.5" x14ac:dyDescent="0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6"/>
    </row>
    <row r="367" spans="1:15" ht="12.5" x14ac:dyDescent="0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6"/>
    </row>
    <row r="368" spans="1:15" ht="12.5" x14ac:dyDescent="0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6"/>
    </row>
    <row r="369" spans="1:15" ht="12.5" x14ac:dyDescent="0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6"/>
    </row>
    <row r="370" spans="1:15" ht="12.5" x14ac:dyDescent="0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6"/>
    </row>
    <row r="371" spans="1:15" ht="12.5" x14ac:dyDescent="0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6"/>
    </row>
    <row r="372" spans="1:15" ht="12.5" x14ac:dyDescent="0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6"/>
    </row>
    <row r="373" spans="1:15" ht="12.5" x14ac:dyDescent="0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6"/>
    </row>
    <row r="374" spans="1:15" ht="12.5" x14ac:dyDescent="0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6"/>
    </row>
    <row r="375" spans="1:15" ht="12.5" x14ac:dyDescent="0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6"/>
    </row>
    <row r="376" spans="1:15" ht="12.5" x14ac:dyDescent="0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6"/>
    </row>
    <row r="377" spans="1:15" ht="12.5" x14ac:dyDescent="0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6"/>
    </row>
    <row r="378" spans="1:15" ht="12.5" x14ac:dyDescent="0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6"/>
    </row>
    <row r="379" spans="1:15" ht="12.5" x14ac:dyDescent="0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6"/>
    </row>
    <row r="380" spans="1:15" ht="12.5" x14ac:dyDescent="0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6"/>
    </row>
    <row r="381" spans="1:15" ht="12.5" x14ac:dyDescent="0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6"/>
    </row>
    <row r="382" spans="1:15" ht="12.5" x14ac:dyDescent="0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6"/>
    </row>
    <row r="383" spans="1:15" ht="12.5" x14ac:dyDescent="0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6"/>
    </row>
    <row r="384" spans="1:15" ht="12.5" x14ac:dyDescent="0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6"/>
    </row>
    <row r="385" spans="1:15" ht="12.5" x14ac:dyDescent="0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6"/>
    </row>
    <row r="386" spans="1:15" ht="12.5" x14ac:dyDescent="0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6"/>
    </row>
    <row r="387" spans="1:15" ht="12.5" x14ac:dyDescent="0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6"/>
    </row>
    <row r="388" spans="1:15" ht="12.5" x14ac:dyDescent="0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6"/>
    </row>
    <row r="389" spans="1:15" ht="12.5" x14ac:dyDescent="0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6"/>
    </row>
    <row r="390" spans="1:15" ht="12.5" x14ac:dyDescent="0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6"/>
    </row>
    <row r="391" spans="1:15" ht="12.5" x14ac:dyDescent="0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6"/>
    </row>
    <row r="392" spans="1:15" ht="12.5" x14ac:dyDescent="0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6"/>
    </row>
    <row r="393" spans="1:15" ht="12.5" x14ac:dyDescent="0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6"/>
    </row>
    <row r="394" spans="1:15" ht="12.5" x14ac:dyDescent="0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6"/>
    </row>
    <row r="395" spans="1:15" ht="12.5" x14ac:dyDescent="0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6"/>
    </row>
    <row r="396" spans="1:15" ht="12.5" x14ac:dyDescent="0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6"/>
    </row>
    <row r="397" spans="1:15" ht="12.5" x14ac:dyDescent="0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6"/>
    </row>
    <row r="398" spans="1:15" ht="12.5" x14ac:dyDescent="0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6"/>
    </row>
    <row r="399" spans="1:15" ht="12.5" x14ac:dyDescent="0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6"/>
    </row>
    <row r="400" spans="1:15" ht="12.5" x14ac:dyDescent="0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6"/>
    </row>
    <row r="401" spans="1:15" ht="12.5" x14ac:dyDescent="0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6"/>
    </row>
    <row r="402" spans="1:15" ht="12.5" x14ac:dyDescent="0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6"/>
    </row>
    <row r="403" spans="1:15" ht="12.5" x14ac:dyDescent="0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6"/>
    </row>
    <row r="404" spans="1:15" ht="12.5" x14ac:dyDescent="0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6"/>
    </row>
    <row r="405" spans="1:15" ht="12.5" x14ac:dyDescent="0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6"/>
    </row>
    <row r="406" spans="1:15" ht="12.5" x14ac:dyDescent="0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6"/>
    </row>
    <row r="407" spans="1:15" ht="12.5" x14ac:dyDescent="0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6"/>
    </row>
    <row r="408" spans="1:15" ht="12.5" x14ac:dyDescent="0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6"/>
    </row>
    <row r="409" spans="1:15" ht="12.5" x14ac:dyDescent="0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6"/>
    </row>
    <row r="410" spans="1:15" ht="12.5" x14ac:dyDescent="0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6"/>
    </row>
    <row r="411" spans="1:15" ht="12.5" x14ac:dyDescent="0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6"/>
    </row>
    <row r="412" spans="1:15" ht="12.5" x14ac:dyDescent="0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6"/>
    </row>
    <row r="413" spans="1:15" ht="12.5" x14ac:dyDescent="0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6"/>
    </row>
    <row r="414" spans="1:15" ht="12.5" x14ac:dyDescent="0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6"/>
    </row>
    <row r="415" spans="1:15" ht="12.5" x14ac:dyDescent="0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6"/>
    </row>
    <row r="416" spans="1:15" ht="12.5" x14ac:dyDescent="0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6"/>
    </row>
    <row r="417" spans="1:15" ht="12.5" x14ac:dyDescent="0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6"/>
    </row>
    <row r="418" spans="1:15" ht="12.5" x14ac:dyDescent="0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6"/>
    </row>
    <row r="419" spans="1:15" ht="12.5" x14ac:dyDescent="0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6"/>
    </row>
    <row r="420" spans="1:15" ht="12.5" x14ac:dyDescent="0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6"/>
    </row>
    <row r="421" spans="1:15" ht="12.5" x14ac:dyDescent="0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6"/>
    </row>
    <row r="422" spans="1:15" ht="12.5" x14ac:dyDescent="0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6"/>
    </row>
    <row r="423" spans="1:15" ht="12.5" x14ac:dyDescent="0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6"/>
    </row>
    <row r="424" spans="1:15" ht="12.5" x14ac:dyDescent="0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6"/>
    </row>
    <row r="425" spans="1:15" ht="12.5" x14ac:dyDescent="0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6"/>
    </row>
    <row r="426" spans="1:15" ht="12.5" x14ac:dyDescent="0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6"/>
    </row>
    <row r="427" spans="1:15" ht="12.5" x14ac:dyDescent="0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6"/>
    </row>
    <row r="428" spans="1:15" ht="12.5" x14ac:dyDescent="0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6"/>
    </row>
    <row r="429" spans="1:15" ht="12.5" x14ac:dyDescent="0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6"/>
    </row>
    <row r="430" spans="1:15" ht="12.5" x14ac:dyDescent="0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6"/>
    </row>
    <row r="431" spans="1:15" ht="12.5" x14ac:dyDescent="0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6"/>
    </row>
    <row r="432" spans="1:15" ht="12.5" x14ac:dyDescent="0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6"/>
    </row>
    <row r="433" spans="1:15" ht="12.5" x14ac:dyDescent="0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6"/>
    </row>
    <row r="434" spans="1:15" ht="12.5" x14ac:dyDescent="0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6"/>
    </row>
    <row r="435" spans="1:15" ht="12.5" x14ac:dyDescent="0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6"/>
    </row>
    <row r="436" spans="1:15" ht="12.5" x14ac:dyDescent="0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6"/>
    </row>
    <row r="437" spans="1:15" ht="12.5" x14ac:dyDescent="0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6"/>
    </row>
    <row r="438" spans="1:15" ht="12.5" x14ac:dyDescent="0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6"/>
    </row>
    <row r="439" spans="1:15" ht="12.5" x14ac:dyDescent="0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6"/>
    </row>
    <row r="440" spans="1:15" ht="12.5" x14ac:dyDescent="0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6"/>
    </row>
    <row r="441" spans="1:15" ht="12.5" x14ac:dyDescent="0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6"/>
    </row>
    <row r="442" spans="1:15" ht="12.5" x14ac:dyDescent="0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6"/>
    </row>
    <row r="443" spans="1:15" ht="12.5" x14ac:dyDescent="0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6"/>
    </row>
    <row r="444" spans="1:15" ht="12.5" x14ac:dyDescent="0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6"/>
    </row>
    <row r="445" spans="1:15" ht="12.5" x14ac:dyDescent="0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6"/>
    </row>
    <row r="446" spans="1:15" ht="12.5" x14ac:dyDescent="0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6"/>
    </row>
    <row r="447" spans="1:15" ht="12.5" x14ac:dyDescent="0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6"/>
    </row>
    <row r="448" spans="1:15" ht="12.5" x14ac:dyDescent="0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6"/>
    </row>
    <row r="449" spans="1:15" ht="12.5" x14ac:dyDescent="0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6"/>
    </row>
    <row r="450" spans="1:15" ht="12.5" x14ac:dyDescent="0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6"/>
    </row>
    <row r="451" spans="1:15" ht="12.5" x14ac:dyDescent="0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6"/>
    </row>
    <row r="452" spans="1:15" ht="12.5" x14ac:dyDescent="0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6"/>
    </row>
    <row r="453" spans="1:15" ht="12.5" x14ac:dyDescent="0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6"/>
    </row>
    <row r="454" spans="1:15" ht="12.5" x14ac:dyDescent="0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6"/>
    </row>
    <row r="455" spans="1:15" ht="12.5" x14ac:dyDescent="0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6"/>
    </row>
    <row r="456" spans="1:15" ht="12.5" x14ac:dyDescent="0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6"/>
    </row>
    <row r="457" spans="1:15" ht="12.5" x14ac:dyDescent="0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6"/>
    </row>
    <row r="458" spans="1:15" ht="12.5" x14ac:dyDescent="0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6"/>
    </row>
    <row r="459" spans="1:15" ht="12.5" x14ac:dyDescent="0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6"/>
    </row>
    <row r="460" spans="1:15" ht="12.5" x14ac:dyDescent="0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6"/>
    </row>
    <row r="461" spans="1:15" ht="12.5" x14ac:dyDescent="0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6"/>
    </row>
    <row r="462" spans="1:15" ht="12.5" x14ac:dyDescent="0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6"/>
    </row>
    <row r="463" spans="1:15" ht="12.5" x14ac:dyDescent="0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6"/>
    </row>
    <row r="464" spans="1:15" ht="12.5" x14ac:dyDescent="0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6"/>
    </row>
    <row r="465" spans="1:15" ht="12.5" x14ac:dyDescent="0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6"/>
    </row>
    <row r="466" spans="1:15" ht="12.5" x14ac:dyDescent="0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6"/>
    </row>
    <row r="467" spans="1:15" ht="12.5" x14ac:dyDescent="0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6"/>
    </row>
    <row r="468" spans="1:15" ht="12.5" x14ac:dyDescent="0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6"/>
    </row>
    <row r="469" spans="1:15" ht="12.5" x14ac:dyDescent="0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6"/>
    </row>
    <row r="470" spans="1:15" ht="12.5" x14ac:dyDescent="0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6"/>
    </row>
    <row r="471" spans="1:15" ht="12.5" x14ac:dyDescent="0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6"/>
    </row>
    <row r="472" spans="1:15" ht="12.5" x14ac:dyDescent="0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6"/>
    </row>
    <row r="473" spans="1:15" ht="12.5" x14ac:dyDescent="0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6"/>
    </row>
    <row r="474" spans="1:15" ht="12.5" x14ac:dyDescent="0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6"/>
    </row>
    <row r="475" spans="1:15" ht="12.5" x14ac:dyDescent="0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6"/>
    </row>
    <row r="476" spans="1:15" ht="12.5" x14ac:dyDescent="0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6"/>
    </row>
    <row r="477" spans="1:15" ht="12.5" x14ac:dyDescent="0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6"/>
    </row>
    <row r="478" spans="1:15" ht="12.5" x14ac:dyDescent="0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6"/>
    </row>
    <row r="479" spans="1:15" ht="12.5" x14ac:dyDescent="0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6"/>
    </row>
    <row r="480" spans="1:15" ht="12.5" x14ac:dyDescent="0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6"/>
    </row>
    <row r="481" spans="1:15" ht="12.5" x14ac:dyDescent="0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6"/>
    </row>
    <row r="482" spans="1:15" ht="12.5" x14ac:dyDescent="0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6"/>
    </row>
    <row r="483" spans="1:15" ht="12.5" x14ac:dyDescent="0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6"/>
    </row>
    <row r="484" spans="1:15" ht="12.5" x14ac:dyDescent="0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6"/>
    </row>
    <row r="485" spans="1:15" ht="12.5" x14ac:dyDescent="0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6"/>
    </row>
    <row r="486" spans="1:15" ht="12.5" x14ac:dyDescent="0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6"/>
    </row>
    <row r="487" spans="1:15" ht="12.5" x14ac:dyDescent="0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6"/>
    </row>
    <row r="488" spans="1:15" ht="12.5" x14ac:dyDescent="0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6"/>
    </row>
    <row r="489" spans="1:15" ht="12.5" x14ac:dyDescent="0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6"/>
    </row>
    <row r="490" spans="1:15" ht="12.5" x14ac:dyDescent="0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6"/>
    </row>
    <row r="491" spans="1:15" ht="12.5" x14ac:dyDescent="0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6"/>
    </row>
    <row r="492" spans="1:15" ht="12.5" x14ac:dyDescent="0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6"/>
    </row>
    <row r="493" spans="1:15" ht="12.5" x14ac:dyDescent="0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6"/>
    </row>
    <row r="494" spans="1:15" ht="12.5" x14ac:dyDescent="0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6"/>
    </row>
    <row r="495" spans="1:15" ht="12.5" x14ac:dyDescent="0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6"/>
    </row>
    <row r="496" spans="1:15" ht="12.5" x14ac:dyDescent="0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6"/>
    </row>
    <row r="497" spans="1:15" ht="12.5" x14ac:dyDescent="0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6"/>
    </row>
    <row r="498" spans="1:15" ht="12.5" x14ac:dyDescent="0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6"/>
    </row>
    <row r="499" spans="1:15" ht="12.5" x14ac:dyDescent="0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6"/>
    </row>
    <row r="500" spans="1:15" ht="12.5" x14ac:dyDescent="0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6"/>
    </row>
    <row r="501" spans="1:15" ht="12.5" x14ac:dyDescent="0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6"/>
    </row>
    <row r="502" spans="1:15" ht="12.5" x14ac:dyDescent="0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6"/>
    </row>
    <row r="503" spans="1:15" ht="12.5" x14ac:dyDescent="0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6"/>
    </row>
    <row r="504" spans="1:15" ht="12.5" x14ac:dyDescent="0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6"/>
    </row>
    <row r="505" spans="1:15" ht="12.5" x14ac:dyDescent="0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6"/>
    </row>
    <row r="506" spans="1:15" ht="12.5" x14ac:dyDescent="0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6"/>
    </row>
    <row r="507" spans="1:15" ht="12.5" x14ac:dyDescent="0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6"/>
    </row>
    <row r="508" spans="1:15" ht="12.5" x14ac:dyDescent="0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6"/>
    </row>
    <row r="509" spans="1:15" ht="12.5" x14ac:dyDescent="0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6"/>
    </row>
    <row r="510" spans="1:15" ht="12.5" x14ac:dyDescent="0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6"/>
    </row>
    <row r="511" spans="1:15" ht="12.5" x14ac:dyDescent="0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6"/>
    </row>
    <row r="512" spans="1:15" ht="12.5" x14ac:dyDescent="0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6"/>
    </row>
    <row r="513" spans="1:15" ht="12.5" x14ac:dyDescent="0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6"/>
    </row>
    <row r="514" spans="1:15" ht="12.5" x14ac:dyDescent="0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6"/>
    </row>
    <row r="515" spans="1:15" ht="12.5" x14ac:dyDescent="0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6"/>
    </row>
    <row r="516" spans="1:15" ht="12.5" x14ac:dyDescent="0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6"/>
    </row>
    <row r="517" spans="1:15" ht="12.5" x14ac:dyDescent="0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6"/>
    </row>
    <row r="518" spans="1:15" ht="12.5" x14ac:dyDescent="0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6"/>
    </row>
    <row r="519" spans="1:15" ht="12.5" x14ac:dyDescent="0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6"/>
    </row>
    <row r="520" spans="1:15" ht="12.5" x14ac:dyDescent="0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6"/>
    </row>
    <row r="521" spans="1:15" ht="12.5" x14ac:dyDescent="0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6"/>
    </row>
    <row r="522" spans="1:15" ht="12.5" x14ac:dyDescent="0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6"/>
    </row>
    <row r="523" spans="1:15" ht="12.5" x14ac:dyDescent="0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6"/>
    </row>
    <row r="524" spans="1:15" ht="12.5" x14ac:dyDescent="0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6"/>
    </row>
    <row r="525" spans="1:15" ht="12.5" x14ac:dyDescent="0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6"/>
    </row>
    <row r="526" spans="1:15" ht="12.5" x14ac:dyDescent="0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6"/>
    </row>
    <row r="527" spans="1:15" ht="12.5" x14ac:dyDescent="0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6"/>
    </row>
    <row r="528" spans="1:15" ht="12.5" x14ac:dyDescent="0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6"/>
    </row>
    <row r="529" spans="1:15" ht="12.5" x14ac:dyDescent="0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6"/>
    </row>
    <row r="530" spans="1:15" ht="12.5" x14ac:dyDescent="0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6"/>
    </row>
    <row r="531" spans="1:15" ht="12.5" x14ac:dyDescent="0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6"/>
    </row>
    <row r="532" spans="1:15" ht="12.5" x14ac:dyDescent="0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6"/>
    </row>
    <row r="533" spans="1:15" ht="12.5" x14ac:dyDescent="0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6"/>
    </row>
    <row r="534" spans="1:15" ht="12.5" x14ac:dyDescent="0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6"/>
    </row>
    <row r="535" spans="1:15" ht="12.5" x14ac:dyDescent="0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6"/>
    </row>
    <row r="536" spans="1:15" ht="12.5" x14ac:dyDescent="0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6"/>
    </row>
    <row r="537" spans="1:15" ht="12.5" x14ac:dyDescent="0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6"/>
    </row>
    <row r="538" spans="1:15" ht="12.5" x14ac:dyDescent="0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6"/>
    </row>
    <row r="539" spans="1:15" ht="12.5" x14ac:dyDescent="0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6"/>
    </row>
    <row r="540" spans="1:15" ht="12.5" x14ac:dyDescent="0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6"/>
    </row>
    <row r="541" spans="1:15" ht="12.5" x14ac:dyDescent="0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6"/>
    </row>
    <row r="542" spans="1:15" ht="12.5" x14ac:dyDescent="0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6"/>
    </row>
    <row r="543" spans="1:15" ht="12.5" x14ac:dyDescent="0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6"/>
    </row>
    <row r="544" spans="1:15" ht="12.5" x14ac:dyDescent="0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6"/>
    </row>
    <row r="545" spans="1:15" ht="12.5" x14ac:dyDescent="0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6"/>
    </row>
    <row r="546" spans="1:15" ht="12.5" x14ac:dyDescent="0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6"/>
    </row>
    <row r="547" spans="1:15" ht="12.5" x14ac:dyDescent="0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6"/>
    </row>
    <row r="548" spans="1:15" ht="12.5" x14ac:dyDescent="0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6"/>
    </row>
    <row r="549" spans="1:15" ht="12.5" x14ac:dyDescent="0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6"/>
    </row>
    <row r="550" spans="1:15" ht="12.5" x14ac:dyDescent="0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6"/>
    </row>
    <row r="551" spans="1:15" ht="12.5" x14ac:dyDescent="0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6"/>
    </row>
    <row r="552" spans="1:15" ht="12.5" x14ac:dyDescent="0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6"/>
    </row>
    <row r="553" spans="1:15" ht="12.5" x14ac:dyDescent="0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6"/>
    </row>
    <row r="554" spans="1:15" ht="12.5" x14ac:dyDescent="0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6"/>
    </row>
    <row r="555" spans="1:15" ht="12.5" x14ac:dyDescent="0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6"/>
    </row>
    <row r="556" spans="1:15" ht="12.5" x14ac:dyDescent="0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6"/>
    </row>
    <row r="557" spans="1:15" ht="12.5" x14ac:dyDescent="0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6"/>
    </row>
    <row r="558" spans="1:15" ht="12.5" x14ac:dyDescent="0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6"/>
    </row>
    <row r="559" spans="1:15" ht="12.5" x14ac:dyDescent="0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6"/>
    </row>
    <row r="560" spans="1:15" ht="12.5" x14ac:dyDescent="0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6"/>
    </row>
    <row r="561" spans="1:15" ht="12.5" x14ac:dyDescent="0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6"/>
    </row>
    <row r="562" spans="1:15" ht="12.5" x14ac:dyDescent="0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6"/>
    </row>
    <row r="563" spans="1:15" ht="12.5" x14ac:dyDescent="0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6"/>
    </row>
    <row r="564" spans="1:15" ht="12.5" x14ac:dyDescent="0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6"/>
    </row>
    <row r="565" spans="1:15" ht="12.5" x14ac:dyDescent="0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6"/>
    </row>
    <row r="566" spans="1:15" ht="12.5" x14ac:dyDescent="0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6"/>
    </row>
    <row r="567" spans="1:15" ht="12.5" x14ac:dyDescent="0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6"/>
    </row>
    <row r="568" spans="1:15" ht="12.5" x14ac:dyDescent="0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6"/>
    </row>
    <row r="569" spans="1:15" ht="12.5" x14ac:dyDescent="0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6"/>
    </row>
    <row r="570" spans="1:15" ht="12.5" x14ac:dyDescent="0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6"/>
    </row>
    <row r="571" spans="1:15" ht="12.5" x14ac:dyDescent="0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6"/>
    </row>
    <row r="572" spans="1:15" ht="12.5" x14ac:dyDescent="0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6"/>
    </row>
    <row r="573" spans="1:15" ht="12.5" x14ac:dyDescent="0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6"/>
    </row>
    <row r="574" spans="1:15" ht="12.5" x14ac:dyDescent="0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6"/>
    </row>
    <row r="575" spans="1:15" ht="12.5" x14ac:dyDescent="0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6"/>
    </row>
    <row r="576" spans="1:15" ht="12.5" x14ac:dyDescent="0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6"/>
    </row>
    <row r="577" spans="1:15" ht="12.5" x14ac:dyDescent="0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6"/>
    </row>
    <row r="578" spans="1:15" ht="12.5" x14ac:dyDescent="0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6"/>
    </row>
    <row r="579" spans="1:15" ht="12.5" x14ac:dyDescent="0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6"/>
    </row>
    <row r="580" spans="1:15" ht="12.5" x14ac:dyDescent="0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6"/>
    </row>
    <row r="581" spans="1:15" ht="12.5" x14ac:dyDescent="0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6"/>
    </row>
    <row r="582" spans="1:15" ht="12.5" x14ac:dyDescent="0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6"/>
    </row>
    <row r="583" spans="1:15" ht="12.5" x14ac:dyDescent="0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6"/>
    </row>
    <row r="584" spans="1:15" ht="12.5" x14ac:dyDescent="0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6"/>
    </row>
    <row r="585" spans="1:15" ht="12.5" x14ac:dyDescent="0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6"/>
    </row>
    <row r="586" spans="1:15" ht="12.5" x14ac:dyDescent="0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6"/>
    </row>
    <row r="587" spans="1:15" ht="12.5" x14ac:dyDescent="0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6"/>
    </row>
    <row r="588" spans="1:15" ht="12.5" x14ac:dyDescent="0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6"/>
    </row>
    <row r="589" spans="1:15" ht="12.5" x14ac:dyDescent="0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6"/>
    </row>
    <row r="590" spans="1:15" ht="12.5" x14ac:dyDescent="0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6"/>
    </row>
    <row r="591" spans="1:15" ht="12.5" x14ac:dyDescent="0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6"/>
    </row>
    <row r="592" spans="1:15" ht="12.5" x14ac:dyDescent="0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6"/>
    </row>
    <row r="593" spans="1:15" ht="12.5" x14ac:dyDescent="0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6"/>
    </row>
    <row r="594" spans="1:15" ht="12.5" x14ac:dyDescent="0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6"/>
    </row>
    <row r="595" spans="1:15" ht="12.5" x14ac:dyDescent="0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6"/>
    </row>
    <row r="596" spans="1:15" ht="12.5" x14ac:dyDescent="0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6"/>
    </row>
    <row r="597" spans="1:15" ht="12.5" x14ac:dyDescent="0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6"/>
    </row>
    <row r="598" spans="1:15" ht="12.5" x14ac:dyDescent="0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6"/>
    </row>
    <row r="599" spans="1:15" ht="12.5" x14ac:dyDescent="0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6"/>
    </row>
    <row r="600" spans="1:15" ht="12.5" x14ac:dyDescent="0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6"/>
    </row>
    <row r="601" spans="1:15" ht="12.5" x14ac:dyDescent="0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6"/>
    </row>
    <row r="602" spans="1:15" ht="12.5" x14ac:dyDescent="0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6"/>
    </row>
    <row r="603" spans="1:15" ht="12.5" x14ac:dyDescent="0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6"/>
    </row>
    <row r="604" spans="1:15" ht="12.5" x14ac:dyDescent="0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6"/>
    </row>
    <row r="605" spans="1:15" ht="12.5" x14ac:dyDescent="0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6"/>
    </row>
    <row r="606" spans="1:15" ht="12.5" x14ac:dyDescent="0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6"/>
    </row>
    <row r="607" spans="1:15" ht="12.5" x14ac:dyDescent="0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6"/>
    </row>
    <row r="608" spans="1:15" ht="12.5" x14ac:dyDescent="0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6"/>
    </row>
    <row r="609" spans="1:15" ht="12.5" x14ac:dyDescent="0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6"/>
    </row>
    <row r="610" spans="1:15" ht="12.5" x14ac:dyDescent="0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6"/>
    </row>
    <row r="611" spans="1:15" ht="12.5" x14ac:dyDescent="0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6"/>
    </row>
    <row r="612" spans="1:15" ht="12.5" x14ac:dyDescent="0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6"/>
    </row>
    <row r="613" spans="1:15" ht="12.5" x14ac:dyDescent="0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6"/>
    </row>
    <row r="614" spans="1:15" ht="12.5" x14ac:dyDescent="0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6"/>
    </row>
    <row r="615" spans="1:15" ht="12.5" x14ac:dyDescent="0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6"/>
    </row>
    <row r="616" spans="1:15" ht="12.5" x14ac:dyDescent="0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6"/>
    </row>
    <row r="617" spans="1:15" ht="12.5" x14ac:dyDescent="0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6"/>
    </row>
    <row r="618" spans="1:15" ht="12.5" x14ac:dyDescent="0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6"/>
    </row>
    <row r="619" spans="1:15" ht="12.5" x14ac:dyDescent="0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6"/>
    </row>
    <row r="620" spans="1:15" ht="12.5" x14ac:dyDescent="0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6"/>
    </row>
    <row r="621" spans="1:15" ht="12.5" x14ac:dyDescent="0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6"/>
    </row>
    <row r="622" spans="1:15" ht="12.5" x14ac:dyDescent="0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6"/>
    </row>
    <row r="623" spans="1:15" ht="12.5" x14ac:dyDescent="0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6"/>
    </row>
    <row r="624" spans="1:15" ht="12.5" x14ac:dyDescent="0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6"/>
    </row>
    <row r="625" spans="1:15" ht="12.5" x14ac:dyDescent="0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6"/>
    </row>
    <row r="626" spans="1:15" ht="12.5" x14ac:dyDescent="0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6"/>
    </row>
    <row r="627" spans="1:15" ht="12.5" x14ac:dyDescent="0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6"/>
    </row>
    <row r="628" spans="1:15" ht="12.5" x14ac:dyDescent="0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6"/>
    </row>
    <row r="629" spans="1:15" ht="12.5" x14ac:dyDescent="0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6"/>
    </row>
    <row r="630" spans="1:15" ht="12.5" x14ac:dyDescent="0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6"/>
    </row>
    <row r="631" spans="1:15" ht="12.5" x14ac:dyDescent="0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6"/>
    </row>
    <row r="632" spans="1:15" ht="12.5" x14ac:dyDescent="0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6"/>
    </row>
    <row r="633" spans="1:15" ht="12.5" x14ac:dyDescent="0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6"/>
    </row>
    <row r="634" spans="1:15" ht="12.5" x14ac:dyDescent="0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6"/>
    </row>
    <row r="635" spans="1:15" ht="12.5" x14ac:dyDescent="0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6"/>
    </row>
    <row r="636" spans="1:15" ht="12.5" x14ac:dyDescent="0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6"/>
    </row>
    <row r="637" spans="1:15" ht="12.5" x14ac:dyDescent="0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6"/>
    </row>
    <row r="638" spans="1:15" ht="12.5" x14ac:dyDescent="0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6"/>
    </row>
    <row r="639" spans="1:15" ht="12.5" x14ac:dyDescent="0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6"/>
    </row>
    <row r="640" spans="1:15" ht="12.5" x14ac:dyDescent="0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6"/>
    </row>
    <row r="641" spans="1:15" ht="12.5" x14ac:dyDescent="0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6"/>
    </row>
    <row r="642" spans="1:15" ht="12.5" x14ac:dyDescent="0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6"/>
    </row>
    <row r="643" spans="1:15" ht="12.5" x14ac:dyDescent="0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6"/>
    </row>
    <row r="644" spans="1:15" ht="12.5" x14ac:dyDescent="0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6"/>
    </row>
    <row r="645" spans="1:15" ht="12.5" x14ac:dyDescent="0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6"/>
    </row>
    <row r="646" spans="1:15" ht="12.5" x14ac:dyDescent="0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6"/>
    </row>
    <row r="647" spans="1:15" ht="12.5" x14ac:dyDescent="0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6"/>
    </row>
    <row r="648" spans="1:15" ht="12.5" x14ac:dyDescent="0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6"/>
    </row>
    <row r="649" spans="1:15" ht="12.5" x14ac:dyDescent="0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6"/>
    </row>
    <row r="650" spans="1:15" ht="12.5" x14ac:dyDescent="0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6"/>
    </row>
    <row r="651" spans="1:15" ht="12.5" x14ac:dyDescent="0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6"/>
    </row>
    <row r="652" spans="1:15" ht="12.5" x14ac:dyDescent="0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6"/>
    </row>
    <row r="653" spans="1:15" ht="12.5" x14ac:dyDescent="0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6"/>
    </row>
    <row r="654" spans="1:15" ht="12.5" x14ac:dyDescent="0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6"/>
    </row>
    <row r="655" spans="1:15" ht="12.5" x14ac:dyDescent="0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6"/>
    </row>
    <row r="656" spans="1:15" ht="12.5" x14ac:dyDescent="0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6"/>
    </row>
    <row r="657" spans="1:15" ht="12.5" x14ac:dyDescent="0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6"/>
    </row>
    <row r="658" spans="1:15" ht="12.5" x14ac:dyDescent="0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6"/>
    </row>
    <row r="659" spans="1:15" ht="12.5" x14ac:dyDescent="0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6"/>
    </row>
    <row r="660" spans="1:15" ht="12.5" x14ac:dyDescent="0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6"/>
    </row>
    <row r="661" spans="1:15" ht="12.5" x14ac:dyDescent="0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6"/>
    </row>
    <row r="662" spans="1:15" ht="12.5" x14ac:dyDescent="0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6"/>
    </row>
    <row r="663" spans="1:15" ht="12.5" x14ac:dyDescent="0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6"/>
    </row>
    <row r="664" spans="1:15" ht="12.5" x14ac:dyDescent="0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6"/>
    </row>
    <row r="665" spans="1:15" ht="12.5" x14ac:dyDescent="0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6"/>
    </row>
    <row r="666" spans="1:15" ht="12.5" x14ac:dyDescent="0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6"/>
    </row>
    <row r="667" spans="1:15" ht="12.5" x14ac:dyDescent="0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6"/>
    </row>
    <row r="668" spans="1:15" ht="12.5" x14ac:dyDescent="0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6"/>
    </row>
    <row r="669" spans="1:15" ht="12.5" x14ac:dyDescent="0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6"/>
    </row>
    <row r="670" spans="1:15" ht="12.5" x14ac:dyDescent="0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6"/>
    </row>
    <row r="671" spans="1:15" ht="12.5" x14ac:dyDescent="0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6"/>
    </row>
    <row r="672" spans="1:15" ht="12.5" x14ac:dyDescent="0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6"/>
    </row>
    <row r="673" spans="1:15" ht="12.5" x14ac:dyDescent="0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6"/>
    </row>
    <row r="674" spans="1:15" ht="12.5" x14ac:dyDescent="0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6"/>
    </row>
    <row r="675" spans="1:15" ht="12.5" x14ac:dyDescent="0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6"/>
    </row>
    <row r="676" spans="1:15" ht="12.5" x14ac:dyDescent="0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6"/>
    </row>
    <row r="677" spans="1:15" ht="12.5" x14ac:dyDescent="0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6"/>
    </row>
    <row r="678" spans="1:15" ht="12.5" x14ac:dyDescent="0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6"/>
    </row>
    <row r="679" spans="1:15" ht="12.5" x14ac:dyDescent="0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6"/>
    </row>
    <row r="680" spans="1:15" ht="12.5" x14ac:dyDescent="0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6"/>
    </row>
    <row r="681" spans="1:15" ht="12.5" x14ac:dyDescent="0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6"/>
    </row>
    <row r="682" spans="1:15" ht="12.5" x14ac:dyDescent="0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6"/>
    </row>
    <row r="683" spans="1:15" ht="12.5" x14ac:dyDescent="0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6"/>
    </row>
    <row r="684" spans="1:15" ht="12.5" x14ac:dyDescent="0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6"/>
    </row>
    <row r="685" spans="1:15" ht="12.5" x14ac:dyDescent="0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6"/>
    </row>
    <row r="686" spans="1:15" ht="12.5" x14ac:dyDescent="0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6"/>
    </row>
    <row r="687" spans="1:15" ht="12.5" x14ac:dyDescent="0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6"/>
    </row>
    <row r="688" spans="1:15" ht="12.5" x14ac:dyDescent="0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6"/>
    </row>
    <row r="689" spans="1:15" ht="12.5" x14ac:dyDescent="0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6"/>
    </row>
    <row r="690" spans="1:15" ht="12.5" x14ac:dyDescent="0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6"/>
    </row>
    <row r="691" spans="1:15" ht="12.5" x14ac:dyDescent="0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6"/>
    </row>
    <row r="692" spans="1:15" ht="12.5" x14ac:dyDescent="0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6"/>
    </row>
    <row r="693" spans="1:15" ht="12.5" x14ac:dyDescent="0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6"/>
    </row>
    <row r="694" spans="1:15" ht="12.5" x14ac:dyDescent="0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6"/>
    </row>
    <row r="695" spans="1:15" ht="12.5" x14ac:dyDescent="0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6"/>
    </row>
    <row r="696" spans="1:15" ht="12.5" x14ac:dyDescent="0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6"/>
    </row>
    <row r="697" spans="1:15" ht="12.5" x14ac:dyDescent="0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6"/>
    </row>
    <row r="698" spans="1:15" ht="12.5" x14ac:dyDescent="0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6"/>
    </row>
    <row r="699" spans="1:15" ht="12.5" x14ac:dyDescent="0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6"/>
    </row>
    <row r="700" spans="1:15" ht="12.5" x14ac:dyDescent="0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6"/>
    </row>
    <row r="701" spans="1:15" ht="12.5" x14ac:dyDescent="0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6"/>
    </row>
    <row r="702" spans="1:15" ht="12.5" x14ac:dyDescent="0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6"/>
    </row>
    <row r="703" spans="1:15" ht="12.5" x14ac:dyDescent="0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6"/>
    </row>
    <row r="704" spans="1:15" ht="12.5" x14ac:dyDescent="0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6"/>
    </row>
    <row r="705" spans="1:15" ht="12.5" x14ac:dyDescent="0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6"/>
    </row>
    <row r="706" spans="1:15" ht="12.5" x14ac:dyDescent="0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6"/>
    </row>
    <row r="707" spans="1:15" ht="12.5" x14ac:dyDescent="0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6"/>
    </row>
    <row r="708" spans="1:15" ht="12.5" x14ac:dyDescent="0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6"/>
    </row>
    <row r="709" spans="1:15" ht="12.5" x14ac:dyDescent="0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6"/>
    </row>
    <row r="710" spans="1:15" ht="12.5" x14ac:dyDescent="0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6"/>
    </row>
    <row r="711" spans="1:15" ht="12.5" x14ac:dyDescent="0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6"/>
    </row>
    <row r="712" spans="1:15" ht="12.5" x14ac:dyDescent="0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6"/>
    </row>
    <row r="713" spans="1:15" ht="12.5" x14ac:dyDescent="0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6"/>
    </row>
    <row r="714" spans="1:15" ht="12.5" x14ac:dyDescent="0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6"/>
    </row>
    <row r="715" spans="1:15" ht="12.5" x14ac:dyDescent="0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6"/>
    </row>
    <row r="716" spans="1:15" ht="12.5" x14ac:dyDescent="0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6"/>
    </row>
    <row r="717" spans="1:15" ht="12.5" x14ac:dyDescent="0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6"/>
    </row>
    <row r="718" spans="1:15" ht="12.5" x14ac:dyDescent="0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6"/>
    </row>
    <row r="719" spans="1:15" ht="12.5" x14ac:dyDescent="0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6"/>
    </row>
    <row r="720" spans="1:15" ht="12.5" x14ac:dyDescent="0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6"/>
    </row>
    <row r="721" spans="1:15" ht="12.5" x14ac:dyDescent="0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6"/>
    </row>
    <row r="722" spans="1:15" ht="12.5" x14ac:dyDescent="0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6"/>
    </row>
    <row r="723" spans="1:15" ht="12.5" x14ac:dyDescent="0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6"/>
    </row>
    <row r="724" spans="1:15" ht="12.5" x14ac:dyDescent="0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6"/>
    </row>
    <row r="725" spans="1:15" ht="12.5" x14ac:dyDescent="0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6"/>
    </row>
    <row r="726" spans="1:15" ht="12.5" x14ac:dyDescent="0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6"/>
    </row>
    <row r="727" spans="1:15" ht="12.5" x14ac:dyDescent="0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6"/>
    </row>
    <row r="728" spans="1:15" ht="12.5" x14ac:dyDescent="0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6"/>
    </row>
    <row r="729" spans="1:15" ht="12.5" x14ac:dyDescent="0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6"/>
    </row>
    <row r="730" spans="1:15" ht="12.5" x14ac:dyDescent="0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6"/>
    </row>
    <row r="731" spans="1:15" ht="12.5" x14ac:dyDescent="0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6"/>
    </row>
    <row r="732" spans="1:15" ht="12.5" x14ac:dyDescent="0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6"/>
    </row>
    <row r="733" spans="1:15" ht="12.5" x14ac:dyDescent="0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6"/>
    </row>
    <row r="734" spans="1:15" ht="12.5" x14ac:dyDescent="0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6"/>
    </row>
    <row r="735" spans="1:15" ht="12.5" x14ac:dyDescent="0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6"/>
    </row>
    <row r="736" spans="1:15" ht="12.5" x14ac:dyDescent="0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6"/>
    </row>
    <row r="737" spans="1:15" ht="12.5" x14ac:dyDescent="0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6"/>
    </row>
    <row r="738" spans="1:15" ht="12.5" x14ac:dyDescent="0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6"/>
    </row>
    <row r="739" spans="1:15" ht="12.5" x14ac:dyDescent="0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6"/>
    </row>
    <row r="740" spans="1:15" ht="12.5" x14ac:dyDescent="0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6"/>
    </row>
    <row r="741" spans="1:15" ht="12.5" x14ac:dyDescent="0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6"/>
    </row>
    <row r="742" spans="1:15" ht="12.5" x14ac:dyDescent="0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6"/>
    </row>
    <row r="743" spans="1:15" ht="12.5" x14ac:dyDescent="0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6"/>
    </row>
    <row r="744" spans="1:15" ht="12.5" x14ac:dyDescent="0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6"/>
    </row>
    <row r="745" spans="1:15" ht="12.5" x14ac:dyDescent="0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6"/>
    </row>
    <row r="746" spans="1:15" ht="12.5" x14ac:dyDescent="0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6"/>
    </row>
    <row r="747" spans="1:15" ht="12.5" x14ac:dyDescent="0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6"/>
    </row>
    <row r="748" spans="1:15" ht="12.5" x14ac:dyDescent="0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6"/>
    </row>
    <row r="749" spans="1:15" ht="12.5" x14ac:dyDescent="0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6"/>
    </row>
    <row r="750" spans="1:15" ht="12.5" x14ac:dyDescent="0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6"/>
    </row>
    <row r="751" spans="1:15" ht="12.5" x14ac:dyDescent="0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6"/>
    </row>
    <row r="752" spans="1:15" ht="12.5" x14ac:dyDescent="0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6"/>
    </row>
    <row r="753" spans="1:15" ht="12.5" x14ac:dyDescent="0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6"/>
    </row>
    <row r="754" spans="1:15" ht="12.5" x14ac:dyDescent="0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6"/>
    </row>
    <row r="755" spans="1:15" ht="12.5" x14ac:dyDescent="0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6"/>
    </row>
    <row r="756" spans="1:15" ht="12.5" x14ac:dyDescent="0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6"/>
    </row>
    <row r="757" spans="1:15" ht="12.5" x14ac:dyDescent="0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6"/>
    </row>
    <row r="758" spans="1:15" ht="12.5" x14ac:dyDescent="0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6"/>
    </row>
    <row r="759" spans="1:15" ht="12.5" x14ac:dyDescent="0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6"/>
    </row>
    <row r="760" spans="1:15" ht="12.5" x14ac:dyDescent="0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6"/>
    </row>
    <row r="761" spans="1:15" ht="12.5" x14ac:dyDescent="0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6"/>
    </row>
    <row r="762" spans="1:15" ht="12.5" x14ac:dyDescent="0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6"/>
    </row>
    <row r="763" spans="1:15" ht="12.5" x14ac:dyDescent="0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6"/>
    </row>
    <row r="764" spans="1:15" ht="12.5" x14ac:dyDescent="0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6"/>
    </row>
    <row r="765" spans="1:15" ht="12.5" x14ac:dyDescent="0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6"/>
    </row>
    <row r="766" spans="1:15" ht="12.5" x14ac:dyDescent="0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6"/>
    </row>
    <row r="767" spans="1:15" ht="12.5" x14ac:dyDescent="0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6"/>
    </row>
    <row r="768" spans="1:15" ht="12.5" x14ac:dyDescent="0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6"/>
    </row>
    <row r="769" spans="1:15" ht="12.5" x14ac:dyDescent="0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6"/>
    </row>
    <row r="770" spans="1:15" ht="12.5" x14ac:dyDescent="0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6"/>
    </row>
    <row r="771" spans="1:15" ht="12.5" x14ac:dyDescent="0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6"/>
    </row>
    <row r="772" spans="1:15" ht="12.5" x14ac:dyDescent="0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6"/>
    </row>
    <row r="773" spans="1:15" ht="12.5" x14ac:dyDescent="0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6"/>
    </row>
    <row r="774" spans="1:15" ht="12.5" x14ac:dyDescent="0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6"/>
    </row>
    <row r="775" spans="1:15" ht="12.5" x14ac:dyDescent="0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6"/>
    </row>
    <row r="776" spans="1:15" ht="12.5" x14ac:dyDescent="0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6"/>
    </row>
    <row r="777" spans="1:15" ht="12.5" x14ac:dyDescent="0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6"/>
    </row>
    <row r="778" spans="1:15" ht="12.5" x14ac:dyDescent="0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6"/>
    </row>
    <row r="779" spans="1:15" ht="12.5" x14ac:dyDescent="0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6"/>
    </row>
    <row r="780" spans="1:15" ht="12.5" x14ac:dyDescent="0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6"/>
    </row>
    <row r="781" spans="1:15" ht="12.5" x14ac:dyDescent="0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6"/>
    </row>
    <row r="782" spans="1:15" ht="12.5" x14ac:dyDescent="0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6"/>
    </row>
    <row r="783" spans="1:15" ht="12.5" x14ac:dyDescent="0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6"/>
    </row>
    <row r="784" spans="1:15" ht="12.5" x14ac:dyDescent="0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6"/>
    </row>
    <row r="785" spans="1:15" ht="12.5" x14ac:dyDescent="0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6"/>
    </row>
    <row r="786" spans="1:15" ht="12.5" x14ac:dyDescent="0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6"/>
    </row>
    <row r="787" spans="1:15" ht="12.5" x14ac:dyDescent="0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6"/>
    </row>
    <row r="788" spans="1:15" ht="12.5" x14ac:dyDescent="0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6"/>
    </row>
    <row r="789" spans="1:15" ht="12.5" x14ac:dyDescent="0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6"/>
    </row>
    <row r="790" spans="1:15" ht="12.5" x14ac:dyDescent="0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6"/>
    </row>
    <row r="791" spans="1:15" ht="12.5" x14ac:dyDescent="0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6"/>
    </row>
    <row r="792" spans="1:15" ht="12.5" x14ac:dyDescent="0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6"/>
    </row>
    <row r="793" spans="1:15" ht="12.5" x14ac:dyDescent="0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6"/>
    </row>
    <row r="794" spans="1:15" ht="12.5" x14ac:dyDescent="0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6"/>
    </row>
    <row r="795" spans="1:15" ht="12.5" x14ac:dyDescent="0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6"/>
    </row>
    <row r="796" spans="1:15" ht="12.5" x14ac:dyDescent="0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6"/>
    </row>
    <row r="797" spans="1:15" ht="12.5" x14ac:dyDescent="0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6"/>
    </row>
    <row r="798" spans="1:15" ht="12.5" x14ac:dyDescent="0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6"/>
    </row>
    <row r="799" spans="1:15" ht="12.5" x14ac:dyDescent="0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6"/>
    </row>
    <row r="800" spans="1:15" ht="12.5" x14ac:dyDescent="0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6"/>
    </row>
    <row r="801" spans="1:15" ht="12.5" x14ac:dyDescent="0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6"/>
    </row>
    <row r="802" spans="1:15" ht="12.5" x14ac:dyDescent="0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6"/>
    </row>
    <row r="803" spans="1:15" ht="12.5" x14ac:dyDescent="0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6"/>
    </row>
    <row r="804" spans="1:15" ht="12.5" x14ac:dyDescent="0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6"/>
    </row>
    <row r="805" spans="1:15" ht="12.5" x14ac:dyDescent="0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6"/>
    </row>
    <row r="806" spans="1:15" ht="12.5" x14ac:dyDescent="0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6"/>
    </row>
    <row r="807" spans="1:15" ht="12.5" x14ac:dyDescent="0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6"/>
    </row>
    <row r="808" spans="1:15" ht="12.5" x14ac:dyDescent="0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6"/>
    </row>
    <row r="809" spans="1:15" ht="12.5" x14ac:dyDescent="0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6"/>
    </row>
    <row r="810" spans="1:15" ht="12.5" x14ac:dyDescent="0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6"/>
    </row>
    <row r="811" spans="1:15" ht="12.5" x14ac:dyDescent="0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6"/>
    </row>
    <row r="812" spans="1:15" ht="12.5" x14ac:dyDescent="0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6"/>
    </row>
    <row r="813" spans="1:15" ht="12.5" x14ac:dyDescent="0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6"/>
    </row>
    <row r="814" spans="1:15" ht="12.5" x14ac:dyDescent="0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6"/>
    </row>
    <row r="815" spans="1:15" ht="12.5" x14ac:dyDescent="0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6"/>
    </row>
    <row r="816" spans="1:15" ht="12.5" x14ac:dyDescent="0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6"/>
    </row>
    <row r="817" spans="1:15" ht="12.5" x14ac:dyDescent="0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6"/>
    </row>
    <row r="818" spans="1:15" ht="12.5" x14ac:dyDescent="0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6"/>
    </row>
    <row r="819" spans="1:15" ht="12.5" x14ac:dyDescent="0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6"/>
    </row>
    <row r="820" spans="1:15" ht="12.5" x14ac:dyDescent="0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6"/>
    </row>
    <row r="821" spans="1:15" ht="12.5" x14ac:dyDescent="0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6"/>
    </row>
    <row r="822" spans="1:15" ht="12.5" x14ac:dyDescent="0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6"/>
    </row>
    <row r="823" spans="1:15" ht="12.5" x14ac:dyDescent="0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6"/>
    </row>
    <row r="824" spans="1:15" ht="12.5" x14ac:dyDescent="0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6"/>
    </row>
    <row r="825" spans="1:15" ht="12.5" x14ac:dyDescent="0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6"/>
    </row>
    <row r="826" spans="1:15" ht="12.5" x14ac:dyDescent="0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6"/>
    </row>
    <row r="827" spans="1:15" ht="12.5" x14ac:dyDescent="0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6"/>
    </row>
    <row r="828" spans="1:15" ht="12.5" x14ac:dyDescent="0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6"/>
    </row>
    <row r="829" spans="1:15" ht="12.5" x14ac:dyDescent="0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6"/>
    </row>
    <row r="830" spans="1:15" ht="12.5" x14ac:dyDescent="0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6"/>
    </row>
    <row r="831" spans="1:15" ht="12.5" x14ac:dyDescent="0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6"/>
    </row>
    <row r="832" spans="1:15" ht="12.5" x14ac:dyDescent="0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6"/>
    </row>
    <row r="833" spans="1:15" ht="12.5" x14ac:dyDescent="0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6"/>
    </row>
    <row r="834" spans="1:15" ht="12.5" x14ac:dyDescent="0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6"/>
    </row>
    <row r="835" spans="1:15" ht="12.5" x14ac:dyDescent="0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6"/>
    </row>
    <row r="836" spans="1:15" ht="12.5" x14ac:dyDescent="0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6"/>
    </row>
    <row r="837" spans="1:15" ht="12.5" x14ac:dyDescent="0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6"/>
    </row>
    <row r="838" spans="1:15" ht="12.5" x14ac:dyDescent="0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6"/>
    </row>
    <row r="839" spans="1:15" ht="12.5" x14ac:dyDescent="0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6"/>
    </row>
    <row r="840" spans="1:15" ht="12.5" x14ac:dyDescent="0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6"/>
    </row>
    <row r="841" spans="1:15" ht="12.5" x14ac:dyDescent="0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6"/>
    </row>
    <row r="842" spans="1:15" ht="12.5" x14ac:dyDescent="0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6"/>
    </row>
    <row r="843" spans="1:15" ht="12.5" x14ac:dyDescent="0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6"/>
    </row>
    <row r="844" spans="1:15" ht="12.5" x14ac:dyDescent="0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6"/>
    </row>
    <row r="845" spans="1:15" ht="12.5" x14ac:dyDescent="0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6"/>
    </row>
    <row r="846" spans="1:15" ht="12.5" x14ac:dyDescent="0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6"/>
    </row>
    <row r="847" spans="1:15" ht="12.5" x14ac:dyDescent="0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6"/>
    </row>
    <row r="848" spans="1:15" ht="12.5" x14ac:dyDescent="0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6"/>
    </row>
    <row r="849" spans="1:15" ht="12.5" x14ac:dyDescent="0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6"/>
    </row>
    <row r="850" spans="1:15" ht="12.5" x14ac:dyDescent="0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6"/>
    </row>
    <row r="851" spans="1:15" ht="12.5" x14ac:dyDescent="0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6"/>
    </row>
    <row r="852" spans="1:15" ht="12.5" x14ac:dyDescent="0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6"/>
    </row>
    <row r="853" spans="1:15" ht="12.5" x14ac:dyDescent="0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6"/>
    </row>
    <row r="854" spans="1:15" ht="12.5" x14ac:dyDescent="0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6"/>
    </row>
    <row r="855" spans="1:15" ht="12.5" x14ac:dyDescent="0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6"/>
    </row>
    <row r="856" spans="1:15" ht="12.5" x14ac:dyDescent="0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6"/>
    </row>
    <row r="857" spans="1:15" ht="12.5" x14ac:dyDescent="0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6"/>
    </row>
    <row r="858" spans="1:15" ht="12.5" x14ac:dyDescent="0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6"/>
    </row>
    <row r="859" spans="1:15" ht="12.5" x14ac:dyDescent="0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6"/>
    </row>
    <row r="860" spans="1:15" ht="12.5" x14ac:dyDescent="0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6"/>
    </row>
    <row r="861" spans="1:15" ht="12.5" x14ac:dyDescent="0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6"/>
    </row>
    <row r="862" spans="1:15" ht="12.5" x14ac:dyDescent="0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6"/>
    </row>
    <row r="863" spans="1:15" ht="12.5" x14ac:dyDescent="0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6"/>
    </row>
    <row r="864" spans="1:15" ht="12.5" x14ac:dyDescent="0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6"/>
    </row>
    <row r="865" spans="1:15" ht="12.5" x14ac:dyDescent="0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6"/>
    </row>
    <row r="866" spans="1:15" ht="12.5" x14ac:dyDescent="0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6"/>
    </row>
    <row r="867" spans="1:15" ht="12.5" x14ac:dyDescent="0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6"/>
    </row>
    <row r="868" spans="1:15" ht="12.5" x14ac:dyDescent="0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6"/>
    </row>
    <row r="869" spans="1:15" ht="12.5" x14ac:dyDescent="0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6"/>
    </row>
    <row r="870" spans="1:15" ht="12.5" x14ac:dyDescent="0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6"/>
    </row>
    <row r="871" spans="1:15" ht="12.5" x14ac:dyDescent="0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6"/>
    </row>
    <row r="872" spans="1:15" ht="12.5" x14ac:dyDescent="0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6"/>
    </row>
    <row r="873" spans="1:15" ht="12.5" x14ac:dyDescent="0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6"/>
    </row>
    <row r="874" spans="1:15" ht="12.5" x14ac:dyDescent="0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6"/>
    </row>
    <row r="875" spans="1:15" ht="12.5" x14ac:dyDescent="0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6"/>
    </row>
    <row r="876" spans="1:15" ht="12.5" x14ac:dyDescent="0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6"/>
    </row>
    <row r="877" spans="1:15" ht="12.5" x14ac:dyDescent="0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6"/>
    </row>
    <row r="878" spans="1:15" ht="12.5" x14ac:dyDescent="0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6"/>
    </row>
    <row r="879" spans="1:15" ht="12.5" x14ac:dyDescent="0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6"/>
    </row>
    <row r="880" spans="1:15" ht="12.5" x14ac:dyDescent="0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6"/>
    </row>
    <row r="881" spans="1:15" ht="12.5" x14ac:dyDescent="0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6"/>
    </row>
    <row r="882" spans="1:15" ht="12.5" x14ac:dyDescent="0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6"/>
    </row>
    <row r="883" spans="1:15" ht="12.5" x14ac:dyDescent="0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6"/>
    </row>
    <row r="884" spans="1:15" ht="12.5" x14ac:dyDescent="0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6"/>
    </row>
    <row r="885" spans="1:15" ht="12.5" x14ac:dyDescent="0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6"/>
    </row>
    <row r="886" spans="1:15" ht="12.5" x14ac:dyDescent="0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6"/>
    </row>
    <row r="887" spans="1:15" ht="12.5" x14ac:dyDescent="0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6"/>
    </row>
    <row r="888" spans="1:15" ht="12.5" x14ac:dyDescent="0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6"/>
    </row>
    <row r="889" spans="1:15" ht="12.5" x14ac:dyDescent="0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6"/>
    </row>
    <row r="890" spans="1:15" ht="12.5" x14ac:dyDescent="0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6"/>
    </row>
    <row r="891" spans="1:15" ht="12.5" x14ac:dyDescent="0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6"/>
    </row>
    <row r="892" spans="1:15" ht="12.5" x14ac:dyDescent="0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6"/>
    </row>
    <row r="893" spans="1:15" ht="12.5" x14ac:dyDescent="0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6"/>
    </row>
    <row r="894" spans="1:15" ht="12.5" x14ac:dyDescent="0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6"/>
    </row>
    <row r="895" spans="1:15" ht="12.5" x14ac:dyDescent="0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6"/>
    </row>
    <row r="896" spans="1:15" ht="12.5" x14ac:dyDescent="0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6"/>
    </row>
    <row r="897" spans="1:15" ht="12.5" x14ac:dyDescent="0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6"/>
    </row>
    <row r="898" spans="1:15" ht="12.5" x14ac:dyDescent="0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6"/>
    </row>
    <row r="899" spans="1:15" ht="12.5" x14ac:dyDescent="0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6"/>
    </row>
    <row r="900" spans="1:15" ht="12.5" x14ac:dyDescent="0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6"/>
    </row>
    <row r="901" spans="1:15" ht="12.5" x14ac:dyDescent="0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6"/>
    </row>
    <row r="902" spans="1:15" ht="12.5" x14ac:dyDescent="0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6"/>
    </row>
    <row r="903" spans="1:15" ht="12.5" x14ac:dyDescent="0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6"/>
    </row>
    <row r="904" spans="1:15" ht="12.5" x14ac:dyDescent="0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6"/>
    </row>
    <row r="905" spans="1:15" ht="12.5" x14ac:dyDescent="0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6"/>
    </row>
    <row r="906" spans="1:15" ht="12.5" x14ac:dyDescent="0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6"/>
    </row>
    <row r="907" spans="1:15" ht="12.5" x14ac:dyDescent="0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6"/>
    </row>
    <row r="908" spans="1:15" ht="12.5" x14ac:dyDescent="0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6"/>
    </row>
    <row r="909" spans="1:15" ht="12.5" x14ac:dyDescent="0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6"/>
    </row>
    <row r="910" spans="1:15" ht="12.5" x14ac:dyDescent="0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6"/>
    </row>
    <row r="911" spans="1:15" ht="12.5" x14ac:dyDescent="0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6"/>
    </row>
    <row r="912" spans="1:15" ht="12.5" x14ac:dyDescent="0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6"/>
    </row>
    <row r="913" spans="1:15" ht="12.5" x14ac:dyDescent="0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6"/>
    </row>
    <row r="914" spans="1:15" ht="12.5" x14ac:dyDescent="0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6"/>
    </row>
    <row r="915" spans="1:15" ht="12.5" x14ac:dyDescent="0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6"/>
    </row>
    <row r="916" spans="1:15" ht="12.5" x14ac:dyDescent="0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6"/>
    </row>
    <row r="917" spans="1:15" ht="12.5" x14ac:dyDescent="0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6"/>
    </row>
    <row r="918" spans="1:15" ht="12.5" x14ac:dyDescent="0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6"/>
    </row>
    <row r="919" spans="1:15" ht="12.5" x14ac:dyDescent="0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6"/>
    </row>
    <row r="920" spans="1:15" ht="12.5" x14ac:dyDescent="0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6"/>
    </row>
    <row r="921" spans="1:15" ht="12.5" x14ac:dyDescent="0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6"/>
    </row>
    <row r="922" spans="1:15" ht="12.5" x14ac:dyDescent="0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6"/>
    </row>
    <row r="923" spans="1:15" ht="12.5" x14ac:dyDescent="0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6"/>
    </row>
    <row r="924" spans="1:15" ht="12.5" x14ac:dyDescent="0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6"/>
    </row>
    <row r="925" spans="1:15" ht="12.5" x14ac:dyDescent="0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6"/>
    </row>
    <row r="926" spans="1:15" ht="12.5" x14ac:dyDescent="0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6"/>
    </row>
    <row r="927" spans="1:15" ht="12.5" x14ac:dyDescent="0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6"/>
    </row>
    <row r="928" spans="1:15" ht="12.5" x14ac:dyDescent="0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6"/>
    </row>
    <row r="929" spans="1:15" ht="12.5" x14ac:dyDescent="0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6"/>
    </row>
    <row r="930" spans="1:15" ht="12.5" x14ac:dyDescent="0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6"/>
    </row>
    <row r="931" spans="1:15" ht="12.5" x14ac:dyDescent="0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6"/>
    </row>
    <row r="932" spans="1:15" ht="12.5" x14ac:dyDescent="0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6"/>
    </row>
    <row r="933" spans="1:15" ht="12.5" x14ac:dyDescent="0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6"/>
    </row>
    <row r="934" spans="1:15" ht="12.5" x14ac:dyDescent="0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6"/>
    </row>
    <row r="935" spans="1:15" ht="12.5" x14ac:dyDescent="0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6"/>
    </row>
    <row r="936" spans="1:15" ht="12.5" x14ac:dyDescent="0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6"/>
    </row>
    <row r="937" spans="1:15" ht="12.5" x14ac:dyDescent="0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6"/>
    </row>
    <row r="938" spans="1:15" ht="12.5" x14ac:dyDescent="0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6"/>
    </row>
    <row r="939" spans="1:15" ht="12.5" x14ac:dyDescent="0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6"/>
    </row>
    <row r="940" spans="1:15" ht="12.5" x14ac:dyDescent="0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6"/>
    </row>
    <row r="941" spans="1:15" ht="12.5" x14ac:dyDescent="0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6"/>
    </row>
    <row r="942" spans="1:15" ht="12.5" x14ac:dyDescent="0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6"/>
    </row>
    <row r="943" spans="1:15" ht="12.5" x14ac:dyDescent="0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6"/>
    </row>
    <row r="944" spans="1:15" ht="12.5" x14ac:dyDescent="0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6"/>
    </row>
    <row r="945" spans="1:15" ht="12.5" x14ac:dyDescent="0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6"/>
    </row>
    <row r="946" spans="1:15" ht="12.5" x14ac:dyDescent="0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6"/>
    </row>
    <row r="947" spans="1:15" ht="12.5" x14ac:dyDescent="0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6"/>
    </row>
    <row r="948" spans="1:15" ht="12.5" x14ac:dyDescent="0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6"/>
    </row>
    <row r="949" spans="1:15" ht="12.5" x14ac:dyDescent="0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6"/>
    </row>
    <row r="950" spans="1:15" ht="12.5" x14ac:dyDescent="0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6"/>
    </row>
    <row r="951" spans="1:15" ht="12.5" x14ac:dyDescent="0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6"/>
    </row>
    <row r="952" spans="1:15" ht="12.5" x14ac:dyDescent="0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6"/>
    </row>
    <row r="953" spans="1:15" ht="12.5" x14ac:dyDescent="0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6"/>
    </row>
    <row r="954" spans="1:15" ht="12.5" x14ac:dyDescent="0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6"/>
    </row>
    <row r="955" spans="1:15" ht="12.5" x14ac:dyDescent="0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6"/>
    </row>
    <row r="956" spans="1:15" ht="12.5" x14ac:dyDescent="0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6"/>
    </row>
    <row r="957" spans="1:15" ht="12.5" x14ac:dyDescent="0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</sheetData>
  <mergeCells count="4">
    <mergeCell ref="A1:A4"/>
    <mergeCell ref="A6:O6"/>
    <mergeCell ref="A5:O5"/>
    <mergeCell ref="A21:O21"/>
  </mergeCells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761D"/>
  </sheetPr>
  <dimension ref="A1:AA996"/>
  <sheetViews>
    <sheetView workbookViewId="0"/>
  </sheetViews>
  <sheetFormatPr baseColWidth="10" defaultColWidth="14.453125" defaultRowHeight="15" customHeight="1" x14ac:dyDescent="0.5"/>
  <cols>
    <col min="1" max="1" width="12.7265625" customWidth="1"/>
    <col min="2" max="2" width="7" customWidth="1"/>
    <col min="3" max="3" width="8.81640625" customWidth="1"/>
    <col min="4" max="4" width="4.81640625" customWidth="1"/>
    <col min="5" max="5" width="18.26953125" customWidth="1"/>
    <col min="6" max="6" width="7.1796875" customWidth="1"/>
    <col min="7" max="7" width="8.1796875" customWidth="1"/>
    <col min="8" max="8" width="3.7265625" customWidth="1"/>
    <col min="9" max="9" width="16.54296875" customWidth="1"/>
    <col min="10" max="10" width="7.26953125" customWidth="1"/>
    <col min="11" max="11" width="6.81640625" customWidth="1"/>
    <col min="12" max="12" width="30.7265625" customWidth="1"/>
    <col min="13" max="13" width="6.7265625" customWidth="1"/>
    <col min="14" max="14" width="5.81640625" customWidth="1"/>
    <col min="15" max="15" width="14" customWidth="1"/>
    <col min="16" max="16" width="7.453125" customWidth="1"/>
    <col min="17" max="17" width="8.453125" customWidth="1"/>
    <col min="18" max="18" width="3.7265625" customWidth="1"/>
    <col min="19" max="19" width="14.1796875" customWidth="1"/>
    <col min="20" max="20" width="6.7265625" customWidth="1"/>
    <col min="21" max="21" width="8.7265625" customWidth="1"/>
    <col min="22" max="22" width="3.7265625" customWidth="1"/>
    <col min="23" max="23" width="7.453125" customWidth="1"/>
    <col min="24" max="24" width="3.54296875" customWidth="1"/>
    <col min="25" max="25" width="14.26953125" customWidth="1"/>
    <col min="26" max="26" width="7.81640625" customWidth="1"/>
    <col min="27" max="27" width="8.453125" customWidth="1"/>
  </cols>
  <sheetData>
    <row r="1" spans="1:27" ht="30" customHeight="1" x14ac:dyDescent="0.5">
      <c r="A1" s="7" t="s">
        <v>25</v>
      </c>
      <c r="B1" s="8" t="s">
        <v>26</v>
      </c>
      <c r="C1" s="8" t="s">
        <v>27</v>
      </c>
      <c r="D1" s="9"/>
      <c r="E1" s="10" t="s">
        <v>28</v>
      </c>
      <c r="F1" s="11" t="s">
        <v>26</v>
      </c>
      <c r="G1" s="11" t="s">
        <v>27</v>
      </c>
      <c r="H1" s="9"/>
      <c r="I1" s="11" t="s">
        <v>29</v>
      </c>
      <c r="J1" s="11" t="s">
        <v>26</v>
      </c>
      <c r="K1" s="9"/>
      <c r="L1" s="11" t="s">
        <v>30</v>
      </c>
      <c r="M1" s="11" t="s">
        <v>31</v>
      </c>
      <c r="N1" s="9"/>
      <c r="O1" s="75" t="s">
        <v>32</v>
      </c>
      <c r="P1" s="76"/>
      <c r="Q1" s="77"/>
      <c r="R1" s="9"/>
      <c r="S1" s="75" t="s">
        <v>33</v>
      </c>
      <c r="T1" s="76"/>
      <c r="U1" s="77"/>
      <c r="V1" s="9"/>
      <c r="W1" s="9"/>
      <c r="X1" s="9"/>
      <c r="Y1" s="75" t="s">
        <v>34</v>
      </c>
      <c r="Z1" s="76"/>
      <c r="AA1" s="77"/>
    </row>
    <row r="2" spans="1:27" ht="12.75" customHeight="1" x14ac:dyDescent="0.5">
      <c r="A2" s="12" t="s">
        <v>6</v>
      </c>
      <c r="B2" s="13" t="e">
        <f>COUNTIF(#REF!,'Cuadros resumen'!A2)</f>
        <v>#REF!</v>
      </c>
      <c r="C2" s="14" t="e">
        <f>B2/B7</f>
        <v>#REF!</v>
      </c>
      <c r="D2" s="9"/>
      <c r="E2" s="15" t="s">
        <v>8</v>
      </c>
      <c r="F2" s="16" t="e">
        <f>COUNTIF(#REF!,'Cuadros resumen'!E2)</f>
        <v>#REF!</v>
      </c>
      <c r="G2" s="17" t="e">
        <f>F2/F9</f>
        <v>#REF!</v>
      </c>
      <c r="H2" s="9"/>
      <c r="I2" s="18" t="s">
        <v>2</v>
      </c>
      <c r="J2" s="16" t="e">
        <f>COUNTIF(#REF!,I2)</f>
        <v>#REF!</v>
      </c>
      <c r="K2" s="9"/>
      <c r="L2" s="15" t="s">
        <v>35</v>
      </c>
      <c r="M2" s="16" t="e">
        <f>COUNTIF(#REF!,"Externo")</f>
        <v>#REF!</v>
      </c>
      <c r="N2" s="9"/>
      <c r="O2" s="19" t="s">
        <v>36</v>
      </c>
      <c r="P2" s="19" t="s">
        <v>31</v>
      </c>
      <c r="Q2" s="19" t="s">
        <v>27</v>
      </c>
      <c r="R2" s="9"/>
      <c r="S2" s="19" t="s">
        <v>36</v>
      </c>
      <c r="T2" s="19" t="s">
        <v>31</v>
      </c>
      <c r="U2" s="19" t="s">
        <v>27</v>
      </c>
      <c r="V2" s="9"/>
      <c r="W2" s="9"/>
      <c r="Y2" s="19" t="s">
        <v>36</v>
      </c>
      <c r="Z2" s="19" t="s">
        <v>31</v>
      </c>
      <c r="AA2" s="19" t="s">
        <v>27</v>
      </c>
    </row>
    <row r="3" spans="1:27" ht="12.75" customHeight="1" x14ac:dyDescent="0.5">
      <c r="A3" s="12" t="s">
        <v>1</v>
      </c>
      <c r="B3" s="13" t="e">
        <f>COUNTIF(#REF!,'Cuadros resumen'!A3)</f>
        <v>#REF!</v>
      </c>
      <c r="C3" s="14" t="e">
        <f>B3/B7</f>
        <v>#REF!</v>
      </c>
      <c r="D3" s="9"/>
      <c r="E3" s="15" t="s">
        <v>37</v>
      </c>
      <c r="F3" s="16" t="e">
        <f>COUNTIF(#REF!,'Cuadros resumen'!E3)</f>
        <v>#REF!</v>
      </c>
      <c r="G3" s="17" t="e">
        <f>F3/F9</f>
        <v>#REF!</v>
      </c>
      <c r="H3" s="9"/>
      <c r="I3" s="15" t="s">
        <v>38</v>
      </c>
      <c r="J3" s="16" t="e">
        <f>COUNTIF(#REF!,I3)</f>
        <v>#REF!</v>
      </c>
      <c r="K3" s="9"/>
      <c r="L3" s="20" t="s">
        <v>39</v>
      </c>
      <c r="M3" s="16" t="e">
        <f>COUNTIF(#REF!,"E. Vecino")</f>
        <v>#REF!</v>
      </c>
      <c r="N3" s="9"/>
      <c r="O3" s="15" t="s">
        <v>40</v>
      </c>
      <c r="P3" s="16" t="e">
        <f>COUNTIFS(#REF!,"&gt;=0",#REF!,"&lt;=5")</f>
        <v>#REF!</v>
      </c>
      <c r="Q3" s="17" t="e">
        <f>P3/P6</f>
        <v>#REF!</v>
      </c>
      <c r="R3" s="9"/>
      <c r="S3" s="15" t="s">
        <v>41</v>
      </c>
      <c r="T3" s="16" t="e">
        <f>COUNTIFS(#REF!,"&gt;=0",#REF!,"&lt;=10")</f>
        <v>#REF!</v>
      </c>
      <c r="U3" s="17" t="e">
        <f>T3/V9</f>
        <v>#REF!</v>
      </c>
      <c r="V3" s="78" t="e">
        <f>SUM(T3:T4)</f>
        <v>#REF!</v>
      </c>
      <c r="W3" s="17" t="e">
        <f>T3/V3</f>
        <v>#REF!</v>
      </c>
      <c r="Y3" s="15" t="s">
        <v>40</v>
      </c>
      <c r="Z3" s="16" t="e">
        <f>COUNTIFS(#REF!,"&gt;=0",#REF!,"&lt;=5")</f>
        <v>#REF!</v>
      </c>
      <c r="AA3" s="17" t="e">
        <f>Z3/Z10</f>
        <v>#REF!</v>
      </c>
    </row>
    <row r="4" spans="1:27" ht="12.75" customHeight="1" x14ac:dyDescent="0.5">
      <c r="A4" s="12" t="s">
        <v>5</v>
      </c>
      <c r="B4" s="13" t="e">
        <f>COUNTIF(#REF!,'Cuadros resumen'!A4)</f>
        <v>#REF!</v>
      </c>
      <c r="C4" s="14" t="e">
        <f>B4/B7</f>
        <v>#REF!</v>
      </c>
      <c r="D4" s="9"/>
      <c r="E4" s="15" t="s">
        <v>4</v>
      </c>
      <c r="F4" s="16" t="e">
        <f>COUNTIF(#REF!,'Cuadros resumen'!E4)</f>
        <v>#REF!</v>
      </c>
      <c r="G4" s="17" t="e">
        <f>F4/F9</f>
        <v>#REF!</v>
      </c>
      <c r="H4" s="9"/>
      <c r="I4" s="20" t="s">
        <v>42</v>
      </c>
      <c r="J4" s="16" t="e">
        <f>COUNTIF(#REF!,I4)</f>
        <v>#REF!</v>
      </c>
      <c r="K4" s="22" t="e">
        <f>J4/J6</f>
        <v>#REF!</v>
      </c>
      <c r="L4" s="20" t="s">
        <v>7</v>
      </c>
      <c r="M4" s="16" t="e">
        <f>COUNTIF(#REF!,"Interno")</f>
        <v>#REF!</v>
      </c>
      <c r="N4" s="9"/>
      <c r="O4" s="15" t="s">
        <v>43</v>
      </c>
      <c r="P4" s="16" t="e">
        <f>COUNTIF(#REF!,"&gt;=6")</f>
        <v>#REF!</v>
      </c>
      <c r="Q4" s="17" t="e">
        <f>P4/P6</f>
        <v>#REF!</v>
      </c>
      <c r="R4" s="9"/>
      <c r="S4" s="15" t="s">
        <v>44</v>
      </c>
      <c r="T4" s="16" t="e">
        <f>COUNTIF(#REF!,"&gt;=11")</f>
        <v>#REF!</v>
      </c>
      <c r="U4" s="17" t="e">
        <f>T4/V9</f>
        <v>#REF!</v>
      </c>
      <c r="V4" s="79"/>
      <c r="W4" s="17" t="e">
        <f>T4/V3</f>
        <v>#REF!</v>
      </c>
      <c r="Y4" s="15" t="s">
        <v>45</v>
      </c>
      <c r="Z4" s="16" t="e">
        <f>COUNTIFS(#REF!,"&gt;=6",#REF!,"&lt;=10")</f>
        <v>#REF!</v>
      </c>
      <c r="AA4" s="17" t="e">
        <f>Z4/Z10</f>
        <v>#REF!</v>
      </c>
    </row>
    <row r="5" spans="1:27" ht="12.75" customHeight="1" x14ac:dyDescent="0.5">
      <c r="A5" s="12" t="s">
        <v>3</v>
      </c>
      <c r="B5" s="13" t="e">
        <f>COUNTIF(#REF!,'Cuadros resumen'!A5)</f>
        <v>#REF!</v>
      </c>
      <c r="C5" s="14" t="e">
        <f>B5/B7</f>
        <v>#REF!</v>
      </c>
      <c r="D5" s="9"/>
      <c r="E5" s="15" t="s">
        <v>9</v>
      </c>
      <c r="F5" s="16" t="e">
        <f>COUNTIF(#REF!,'Cuadros resumen'!E5)</f>
        <v>#REF!</v>
      </c>
      <c r="G5" s="17" t="e">
        <f>F5/F9</f>
        <v>#REF!</v>
      </c>
      <c r="H5" s="9"/>
      <c r="I5" s="20" t="s">
        <v>46</v>
      </c>
      <c r="J5" s="16" t="e">
        <f>COUNTIF(#REF!,I5)</f>
        <v>#REF!</v>
      </c>
      <c r="K5" s="9"/>
      <c r="L5" s="20" t="s">
        <v>47</v>
      </c>
      <c r="M5" s="16" t="e">
        <f>COUNTIF(#REF!,"E. Transportista")</f>
        <v>#REF!</v>
      </c>
      <c r="N5" s="9"/>
      <c r="O5" s="23" t="s">
        <v>48</v>
      </c>
      <c r="P5" s="16" t="e">
        <f>COUNTIF(#REF!,"Desestimado")</f>
        <v>#REF!</v>
      </c>
      <c r="Q5" s="17" t="e">
        <f>P5/P6</f>
        <v>#REF!</v>
      </c>
      <c r="R5" s="9"/>
      <c r="S5" s="15" t="s">
        <v>49</v>
      </c>
      <c r="T5" s="16" t="e">
        <f>COUNTIF(#REF!,"No solucionado")</f>
        <v>#REF!</v>
      </c>
      <c r="U5" s="17" t="e">
        <f>T5/V9</f>
        <v>#REF!</v>
      </c>
      <c r="V5" s="9"/>
      <c r="W5" s="9"/>
      <c r="Y5" s="15" t="s">
        <v>50</v>
      </c>
      <c r="Z5" s="16" t="e">
        <f>COUNTIFS(#REF!,"&gt;=11",#REF!,"&lt;=15")</f>
        <v>#REF!</v>
      </c>
      <c r="AA5" s="17" t="e">
        <f>Z5/Z10</f>
        <v>#REF!</v>
      </c>
    </row>
    <row r="6" spans="1:27" ht="12.75" customHeight="1" x14ac:dyDescent="0.5">
      <c r="A6" s="12" t="s">
        <v>51</v>
      </c>
      <c r="B6" s="24"/>
      <c r="C6" s="24"/>
      <c r="D6" s="9"/>
      <c r="E6" s="15" t="s">
        <v>52</v>
      </c>
      <c r="F6" s="16" t="e">
        <f>COUNTIF(#REF!,'Cuadros resumen'!E6)</f>
        <v>#REF!</v>
      </c>
      <c r="G6" s="17" t="e">
        <f>F6/F9</f>
        <v>#REF!</v>
      </c>
      <c r="H6" s="9"/>
      <c r="I6" s="9"/>
      <c r="J6" s="19" t="e">
        <f>SUM(J2:J5)</f>
        <v>#REF!</v>
      </c>
      <c r="K6" s="9"/>
      <c r="L6" s="20" t="s">
        <v>53</v>
      </c>
      <c r="M6" s="16" t="e">
        <f>COUNTIF(#REF!,"E. Proveedor/Contratista")</f>
        <v>#REF!</v>
      </c>
      <c r="N6" s="9"/>
      <c r="O6" s="9"/>
      <c r="P6" s="25" t="e">
        <f t="shared" ref="P6:Q6" si="0">SUM(P3:P5)</f>
        <v>#REF!</v>
      </c>
      <c r="Q6" s="26" t="e">
        <f t="shared" si="0"/>
        <v>#REF!</v>
      </c>
      <c r="R6" s="9"/>
      <c r="S6" s="15" t="s">
        <v>10</v>
      </c>
      <c r="T6" s="16" t="e">
        <f>COUNTIF(#REF!,"Desestimado")</f>
        <v>#REF!</v>
      </c>
      <c r="U6" s="17" t="e">
        <f>T6/V9</f>
        <v>#REF!</v>
      </c>
      <c r="Y6" s="15" t="s">
        <v>54</v>
      </c>
      <c r="Z6" s="16" t="e">
        <f>COUNTIFS(#REF!,"&gt;=16",#REF!,"&lt;=25")</f>
        <v>#REF!</v>
      </c>
      <c r="AA6" s="17" t="e">
        <f>Z6/Z10</f>
        <v>#REF!</v>
      </c>
    </row>
    <row r="7" spans="1:27" ht="12.75" customHeight="1" x14ac:dyDescent="0.5">
      <c r="A7" s="27"/>
      <c r="B7" s="8" t="e">
        <f t="shared" ref="B7:C7" si="1">SUM(B2:B6)</f>
        <v>#REF!</v>
      </c>
      <c r="C7" s="28" t="e">
        <f t="shared" si="1"/>
        <v>#REF!</v>
      </c>
      <c r="D7" s="9"/>
      <c r="E7" s="15" t="s">
        <v>55</v>
      </c>
      <c r="F7" s="16" t="e">
        <f>COUNTIF(#REF!,'Cuadros resumen'!E7)</f>
        <v>#REF!</v>
      </c>
      <c r="G7" s="17" t="e">
        <f>F7/F9</f>
        <v>#REF!</v>
      </c>
      <c r="H7" s="9"/>
      <c r="I7" s="9"/>
      <c r="J7" s="9"/>
      <c r="K7" s="9"/>
      <c r="L7" s="15" t="s">
        <v>56</v>
      </c>
      <c r="M7" s="16" t="e">
        <f>COUNTIF(#REF!,"E. Propietario Estación de Servicios")</f>
        <v>#REF!</v>
      </c>
      <c r="N7" s="9"/>
      <c r="R7" s="9"/>
      <c r="S7" s="15" t="s">
        <v>57</v>
      </c>
      <c r="T7" s="16" t="e">
        <f>COUNTIF(#REF!,"N/A")</f>
        <v>#REF!</v>
      </c>
      <c r="U7" s="17" t="e">
        <f>T7/V9</f>
        <v>#REF!</v>
      </c>
      <c r="V7" s="9"/>
      <c r="W7" s="9"/>
      <c r="Y7" s="15" t="s">
        <v>58</v>
      </c>
      <c r="Z7" s="16" t="e">
        <f>COUNTIF(#REF!,"&gt;=25")</f>
        <v>#REF!</v>
      </c>
      <c r="AA7" s="17" t="e">
        <f>Z7/Z10</f>
        <v>#REF!</v>
      </c>
    </row>
    <row r="8" spans="1:27" ht="12.75" customHeight="1" x14ac:dyDescent="0.5">
      <c r="A8" s="9"/>
      <c r="B8" s="29"/>
      <c r="C8" s="30"/>
      <c r="D8" s="9"/>
      <c r="E8" s="15" t="s">
        <v>6</v>
      </c>
      <c r="F8" s="16" t="e">
        <f>COUNTIF(#REF!, E8)</f>
        <v>#REF!</v>
      </c>
      <c r="G8" s="17" t="e">
        <f>F8/F9</f>
        <v>#REF!</v>
      </c>
      <c r="H8" s="9"/>
      <c r="I8" s="9"/>
      <c r="J8" s="9"/>
      <c r="K8" s="9"/>
      <c r="L8" s="20" t="s">
        <v>59</v>
      </c>
      <c r="M8" s="16" t="e">
        <f>COUNTIF(#REF!,"E. Industrial")</f>
        <v>#REF!</v>
      </c>
      <c r="N8" s="9"/>
      <c r="R8" s="9"/>
      <c r="S8" s="15" t="s">
        <v>46</v>
      </c>
      <c r="T8" s="16" t="e">
        <f>COUNTIF(#REF!,"Pendiente")</f>
        <v>#REF!</v>
      </c>
      <c r="U8" s="17" t="e">
        <f>T8/V9</f>
        <v>#REF!</v>
      </c>
      <c r="V8" s="9"/>
      <c r="W8" s="9"/>
      <c r="Y8" s="15" t="s">
        <v>49</v>
      </c>
      <c r="Z8" s="16" t="e">
        <f>COUNTIF(#REF!,"No solucionado")</f>
        <v>#REF!</v>
      </c>
      <c r="AA8" s="17" t="e">
        <f>Z8/Z10</f>
        <v>#REF!</v>
      </c>
    </row>
    <row r="9" spans="1:27" ht="12.75" customHeight="1" x14ac:dyDescent="0.5">
      <c r="A9" s="31"/>
      <c r="D9" s="31"/>
      <c r="E9" s="31"/>
      <c r="F9" s="19" t="e">
        <f t="shared" ref="F9:G9" si="2">SUM(F2:F8)</f>
        <v>#REF!</v>
      </c>
      <c r="G9" s="32" t="e">
        <f t="shared" si="2"/>
        <v>#REF!</v>
      </c>
      <c r="H9" s="9"/>
      <c r="J9" s="33">
        <v>33</v>
      </c>
      <c r="K9" s="9"/>
      <c r="L9" s="20" t="s">
        <v>60</v>
      </c>
      <c r="M9" s="16" t="e">
        <f>COUNTIF(#REF!,"E. Peddler")</f>
        <v>#REF!</v>
      </c>
      <c r="N9" s="9"/>
      <c r="R9" s="9"/>
      <c r="S9" s="9"/>
      <c r="T9" s="29"/>
      <c r="U9" s="9"/>
      <c r="V9" s="34" t="e">
        <f t="shared" ref="V9:W9" si="3">SUM(T3:T8)</f>
        <v>#REF!</v>
      </c>
      <c r="W9" s="35" t="e">
        <f t="shared" si="3"/>
        <v>#REF!</v>
      </c>
      <c r="X9" s="9"/>
      <c r="Y9" s="15" t="s">
        <v>10</v>
      </c>
      <c r="Z9" s="16" t="e">
        <f>COUNTIF(#REF!,"Desestimado")</f>
        <v>#REF!</v>
      </c>
      <c r="AA9" s="17" t="e">
        <f>Z9/Z10</f>
        <v>#REF!</v>
      </c>
    </row>
    <row r="10" spans="1:27" ht="12.75" customHeight="1" x14ac:dyDescent="0.5">
      <c r="A10" s="31"/>
      <c r="B10" s="31"/>
      <c r="C10" s="31"/>
      <c r="D10" s="31"/>
      <c r="E10" s="31"/>
      <c r="F10" s="21"/>
      <c r="G10" s="36"/>
      <c r="H10" s="9"/>
      <c r="I10" s="33"/>
      <c r="J10" s="37"/>
      <c r="K10" s="9"/>
      <c r="L10" s="31"/>
      <c r="M10" s="38" t="e">
        <f>SUM(M2:M9)</f>
        <v>#REF!</v>
      </c>
      <c r="N10" s="9"/>
      <c r="O10" s="9"/>
      <c r="P10" s="9"/>
      <c r="Q10" s="9"/>
      <c r="R10" s="9"/>
      <c r="S10" s="9"/>
      <c r="T10" s="34"/>
      <c r="U10" s="9"/>
      <c r="V10" s="9"/>
      <c r="W10" s="9"/>
      <c r="X10" s="9"/>
      <c r="Y10" s="9"/>
      <c r="Z10" s="19" t="e">
        <f>SUM(Z3:Z9)</f>
        <v>#REF!</v>
      </c>
      <c r="AA10" s="32" t="e">
        <f>Z10/Z10</f>
        <v>#REF!</v>
      </c>
    </row>
    <row r="11" spans="1:27" ht="12.75" customHeight="1" x14ac:dyDescent="0.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12.75" customHeight="1" x14ac:dyDescent="0.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 t="s">
        <v>61</v>
      </c>
      <c r="M12" s="9" t="e">
        <f>M4</f>
        <v>#REF!</v>
      </c>
      <c r="N12" s="39">
        <v>0.15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12.75" customHeight="1" x14ac:dyDescent="0.5">
      <c r="A13" s="40"/>
      <c r="B13" s="40"/>
      <c r="C13" s="40"/>
      <c r="D13" s="40"/>
      <c r="E13" s="40"/>
      <c r="F13" s="29"/>
      <c r="G13" s="41"/>
      <c r="L13" s="42" t="s">
        <v>62</v>
      </c>
      <c r="M13" s="42" t="e">
        <f>M2+M3+M5+M6+M7+M8+M9</f>
        <v>#REF!</v>
      </c>
      <c r="N13" s="43">
        <v>0.85</v>
      </c>
      <c r="P13" s="44"/>
      <c r="S13" s="9"/>
      <c r="T13" s="9"/>
      <c r="U13" s="9"/>
    </row>
    <row r="14" spans="1:27" ht="12.75" customHeight="1" x14ac:dyDescent="0.5">
      <c r="A14" s="9"/>
      <c r="B14" s="9"/>
      <c r="C14" s="9"/>
      <c r="D14" s="9"/>
      <c r="E14" s="9"/>
      <c r="F14" s="29"/>
      <c r="G14" s="41"/>
      <c r="M14" s="42" t="e">
        <f t="shared" ref="M14:N14" si="4">SUM(M12:M13)</f>
        <v>#REF!</v>
      </c>
      <c r="N14" s="43">
        <f t="shared" si="4"/>
        <v>1</v>
      </c>
      <c r="S14" s="9"/>
      <c r="T14" s="9"/>
      <c r="U14" s="9"/>
    </row>
    <row r="15" spans="1:27" ht="12.75" customHeight="1" x14ac:dyDescent="0.5">
      <c r="A15" s="31"/>
      <c r="B15" s="31"/>
      <c r="C15" s="31"/>
      <c r="D15" s="31"/>
      <c r="E15" s="33"/>
      <c r="F15" s="45"/>
      <c r="G15" s="41"/>
      <c r="T15" s="41"/>
    </row>
    <row r="16" spans="1:27" ht="12.75" customHeight="1" x14ac:dyDescent="0.5">
      <c r="A16" s="31"/>
      <c r="B16" s="31"/>
      <c r="C16" s="31"/>
      <c r="D16" s="31"/>
      <c r="E16" s="46"/>
      <c r="F16" s="45"/>
      <c r="G16" s="41"/>
      <c r="L16" s="34"/>
      <c r="M16" s="34"/>
      <c r="T16" s="41"/>
    </row>
    <row r="17" spans="1:20" ht="12.75" customHeight="1" x14ac:dyDescent="0.5">
      <c r="A17" s="9"/>
      <c r="B17" s="9"/>
      <c r="C17" s="9"/>
      <c r="D17" s="9"/>
      <c r="E17" s="33"/>
      <c r="F17" s="47"/>
      <c r="G17" s="41"/>
      <c r="L17" s="9"/>
      <c r="M17" s="29"/>
      <c r="N17" s="39"/>
      <c r="T17" s="41"/>
    </row>
    <row r="18" spans="1:20" ht="12.75" customHeight="1" x14ac:dyDescent="0.55000000000000004">
      <c r="A18" s="48"/>
      <c r="B18" s="48"/>
      <c r="C18" s="48"/>
      <c r="D18" s="48"/>
      <c r="E18" s="48"/>
      <c r="G18" s="41"/>
      <c r="L18" s="31"/>
      <c r="M18" s="29"/>
      <c r="N18" s="39"/>
      <c r="T18" s="41"/>
    </row>
    <row r="19" spans="1:20" ht="12.75" customHeight="1" x14ac:dyDescent="0.55000000000000004">
      <c r="A19" s="48"/>
      <c r="B19" s="48"/>
      <c r="C19" s="48"/>
      <c r="D19" s="48"/>
      <c r="E19" s="48"/>
      <c r="G19" s="41"/>
      <c r="L19" s="31"/>
      <c r="M19" s="29"/>
      <c r="N19" s="39"/>
      <c r="T19" s="41"/>
    </row>
    <row r="20" spans="1:20" ht="12.75" customHeight="1" x14ac:dyDescent="0.55000000000000004">
      <c r="A20" s="48"/>
      <c r="B20" s="48"/>
      <c r="C20" s="48"/>
      <c r="D20" s="48"/>
      <c r="E20" s="48"/>
      <c r="G20" s="41"/>
      <c r="L20" s="9"/>
      <c r="M20" s="29"/>
      <c r="N20" s="39"/>
      <c r="T20" s="41"/>
    </row>
    <row r="21" spans="1:20" ht="12.75" customHeight="1" x14ac:dyDescent="0.5">
      <c r="G21" s="41"/>
      <c r="L21" s="31"/>
      <c r="M21" s="21"/>
      <c r="T21" s="41"/>
    </row>
    <row r="22" spans="1:20" ht="12.75" customHeight="1" x14ac:dyDescent="0.5">
      <c r="G22" s="41"/>
      <c r="L22" s="49"/>
      <c r="M22" s="49"/>
      <c r="T22" s="41"/>
    </row>
    <row r="23" spans="1:20" ht="12.75" customHeight="1" x14ac:dyDescent="0.5">
      <c r="G23" s="41"/>
      <c r="T23" s="41"/>
    </row>
    <row r="24" spans="1:20" ht="12.75" customHeight="1" x14ac:dyDescent="0.5">
      <c r="G24" s="41"/>
      <c r="T24" s="41"/>
    </row>
    <row r="25" spans="1:20" ht="12.75" customHeight="1" x14ac:dyDescent="0.5">
      <c r="G25" s="41"/>
      <c r="T25" s="41"/>
    </row>
    <row r="26" spans="1:20" ht="12.75" customHeight="1" x14ac:dyDescent="0.5">
      <c r="G26" s="41"/>
      <c r="T26" s="41"/>
    </row>
    <row r="27" spans="1:20" ht="12.75" customHeight="1" x14ac:dyDescent="0.5">
      <c r="G27" s="41"/>
      <c r="T27" s="41"/>
    </row>
    <row r="28" spans="1:20" ht="12.75" customHeight="1" x14ac:dyDescent="0.5">
      <c r="G28" s="41"/>
      <c r="T28" s="41"/>
    </row>
    <row r="29" spans="1:20" ht="12.75" customHeight="1" x14ac:dyDescent="0.5">
      <c r="G29" s="41"/>
      <c r="T29" s="41"/>
    </row>
    <row r="30" spans="1:20" ht="12.75" customHeight="1" x14ac:dyDescent="0.5">
      <c r="G30" s="41"/>
      <c r="T30" s="41"/>
    </row>
    <row r="31" spans="1:20" ht="12.75" customHeight="1" x14ac:dyDescent="0.5">
      <c r="G31" s="41"/>
      <c r="T31" s="41"/>
    </row>
    <row r="32" spans="1:20" ht="12.75" customHeight="1" x14ac:dyDescent="0.5">
      <c r="G32" s="41"/>
      <c r="T32" s="41"/>
    </row>
    <row r="33" spans="7:20" ht="12.75" customHeight="1" x14ac:dyDescent="0.5">
      <c r="G33" s="41"/>
      <c r="T33" s="41"/>
    </row>
    <row r="34" spans="7:20" ht="12.75" customHeight="1" x14ac:dyDescent="0.5">
      <c r="G34" s="41"/>
      <c r="T34" s="41"/>
    </row>
    <row r="35" spans="7:20" ht="12.75" customHeight="1" x14ac:dyDescent="0.5">
      <c r="G35" s="41"/>
      <c r="T35" s="41"/>
    </row>
    <row r="36" spans="7:20" ht="12.75" customHeight="1" x14ac:dyDescent="0.5">
      <c r="G36" s="41"/>
      <c r="T36" s="41"/>
    </row>
    <row r="37" spans="7:20" ht="12.75" customHeight="1" x14ac:dyDescent="0.5">
      <c r="G37" s="41"/>
      <c r="T37" s="41"/>
    </row>
    <row r="38" spans="7:20" ht="12.75" customHeight="1" x14ac:dyDescent="0.5">
      <c r="G38" s="41"/>
      <c r="T38" s="41"/>
    </row>
    <row r="39" spans="7:20" ht="12.75" customHeight="1" x14ac:dyDescent="0.5">
      <c r="G39" s="41"/>
      <c r="T39" s="41"/>
    </row>
    <row r="40" spans="7:20" ht="12.75" customHeight="1" x14ac:dyDescent="0.5">
      <c r="G40" s="41"/>
      <c r="T40" s="41"/>
    </row>
    <row r="41" spans="7:20" ht="12.75" customHeight="1" x14ac:dyDescent="0.5">
      <c r="G41" s="41"/>
      <c r="T41" s="41"/>
    </row>
    <row r="42" spans="7:20" ht="12.75" customHeight="1" x14ac:dyDescent="0.5">
      <c r="G42" s="41"/>
      <c r="T42" s="41"/>
    </row>
    <row r="43" spans="7:20" ht="12.75" customHeight="1" x14ac:dyDescent="0.5">
      <c r="G43" s="41"/>
      <c r="T43" s="41"/>
    </row>
    <row r="44" spans="7:20" ht="12.75" customHeight="1" x14ac:dyDescent="0.5">
      <c r="G44" s="41"/>
      <c r="T44" s="41"/>
    </row>
    <row r="45" spans="7:20" ht="12.75" customHeight="1" x14ac:dyDescent="0.5">
      <c r="G45" s="41"/>
      <c r="T45" s="41"/>
    </row>
    <row r="46" spans="7:20" ht="12.75" customHeight="1" x14ac:dyDescent="0.5">
      <c r="G46" s="41"/>
      <c r="T46" s="41"/>
    </row>
    <row r="47" spans="7:20" ht="12.75" customHeight="1" x14ac:dyDescent="0.5">
      <c r="G47" s="41"/>
      <c r="T47" s="41"/>
    </row>
    <row r="48" spans="7:20" ht="12.75" customHeight="1" x14ac:dyDescent="0.5">
      <c r="G48" s="41"/>
      <c r="T48" s="41"/>
    </row>
    <row r="49" spans="7:20" ht="12.75" customHeight="1" x14ac:dyDescent="0.5">
      <c r="G49" s="41"/>
      <c r="T49" s="41"/>
    </row>
    <row r="50" spans="7:20" ht="12.75" customHeight="1" x14ac:dyDescent="0.5">
      <c r="G50" s="41"/>
      <c r="T50" s="41"/>
    </row>
    <row r="51" spans="7:20" ht="12.75" customHeight="1" x14ac:dyDescent="0.5">
      <c r="G51" s="41"/>
      <c r="T51" s="41"/>
    </row>
    <row r="52" spans="7:20" ht="12.75" customHeight="1" x14ac:dyDescent="0.5">
      <c r="G52" s="41"/>
      <c r="T52" s="41"/>
    </row>
    <row r="53" spans="7:20" ht="12.75" customHeight="1" x14ac:dyDescent="0.5">
      <c r="G53" s="41"/>
      <c r="T53" s="41"/>
    </row>
    <row r="54" spans="7:20" ht="12.75" customHeight="1" x14ac:dyDescent="0.5">
      <c r="G54" s="41"/>
      <c r="T54" s="41"/>
    </row>
    <row r="55" spans="7:20" ht="12.75" customHeight="1" x14ac:dyDescent="0.5">
      <c r="G55" s="41"/>
      <c r="T55" s="41"/>
    </row>
    <row r="56" spans="7:20" ht="12.75" customHeight="1" x14ac:dyDescent="0.5">
      <c r="G56" s="41"/>
      <c r="T56" s="41"/>
    </row>
    <row r="57" spans="7:20" ht="12.75" customHeight="1" x14ac:dyDescent="0.5">
      <c r="G57" s="41"/>
      <c r="T57" s="41"/>
    </row>
    <row r="58" spans="7:20" ht="12.75" customHeight="1" x14ac:dyDescent="0.5">
      <c r="G58" s="41"/>
      <c r="T58" s="41"/>
    </row>
    <row r="59" spans="7:20" ht="12.75" customHeight="1" x14ac:dyDescent="0.5">
      <c r="G59" s="41"/>
      <c r="T59" s="41"/>
    </row>
    <row r="60" spans="7:20" ht="12.75" customHeight="1" x14ac:dyDescent="0.5">
      <c r="G60" s="41"/>
      <c r="T60" s="41"/>
    </row>
    <row r="61" spans="7:20" ht="12.75" customHeight="1" x14ac:dyDescent="0.5">
      <c r="G61" s="41"/>
      <c r="T61" s="41"/>
    </row>
    <row r="62" spans="7:20" ht="12.75" customHeight="1" x14ac:dyDescent="0.5">
      <c r="G62" s="41"/>
      <c r="T62" s="41"/>
    </row>
    <row r="63" spans="7:20" ht="12.75" customHeight="1" x14ac:dyDescent="0.5">
      <c r="G63" s="41"/>
      <c r="T63" s="41"/>
    </row>
    <row r="64" spans="7:20" ht="12.75" customHeight="1" x14ac:dyDescent="0.5">
      <c r="G64" s="41"/>
      <c r="T64" s="41"/>
    </row>
    <row r="65" spans="7:20" ht="12.75" customHeight="1" x14ac:dyDescent="0.5">
      <c r="G65" s="41"/>
      <c r="T65" s="41"/>
    </row>
    <row r="66" spans="7:20" ht="12.75" customHeight="1" x14ac:dyDescent="0.5">
      <c r="G66" s="41"/>
      <c r="T66" s="41"/>
    </row>
    <row r="67" spans="7:20" ht="12.75" customHeight="1" x14ac:dyDescent="0.5">
      <c r="G67" s="41"/>
      <c r="T67" s="41"/>
    </row>
    <row r="68" spans="7:20" ht="12.75" customHeight="1" x14ac:dyDescent="0.5">
      <c r="G68" s="41"/>
      <c r="T68" s="41"/>
    </row>
    <row r="69" spans="7:20" ht="12.75" customHeight="1" x14ac:dyDescent="0.5">
      <c r="G69" s="41"/>
      <c r="T69" s="41"/>
    </row>
    <row r="70" spans="7:20" ht="12.75" customHeight="1" x14ac:dyDescent="0.5">
      <c r="G70" s="41"/>
      <c r="T70" s="41"/>
    </row>
    <row r="71" spans="7:20" ht="12.75" customHeight="1" x14ac:dyDescent="0.5">
      <c r="G71" s="41"/>
      <c r="T71" s="41"/>
    </row>
    <row r="72" spans="7:20" ht="12.75" customHeight="1" x14ac:dyDescent="0.5">
      <c r="G72" s="41"/>
      <c r="T72" s="41"/>
    </row>
    <row r="73" spans="7:20" ht="12.75" customHeight="1" x14ac:dyDescent="0.5">
      <c r="G73" s="41"/>
      <c r="T73" s="41"/>
    </row>
    <row r="74" spans="7:20" ht="12.75" customHeight="1" x14ac:dyDescent="0.5">
      <c r="G74" s="41"/>
      <c r="T74" s="41"/>
    </row>
    <row r="75" spans="7:20" ht="12.75" customHeight="1" x14ac:dyDescent="0.5">
      <c r="G75" s="41"/>
      <c r="T75" s="41"/>
    </row>
    <row r="76" spans="7:20" ht="12.75" customHeight="1" x14ac:dyDescent="0.5">
      <c r="G76" s="41"/>
      <c r="T76" s="41"/>
    </row>
    <row r="77" spans="7:20" ht="12.75" customHeight="1" x14ac:dyDescent="0.5">
      <c r="G77" s="41"/>
      <c r="T77" s="41"/>
    </row>
    <row r="78" spans="7:20" ht="12.75" customHeight="1" x14ac:dyDescent="0.5">
      <c r="G78" s="41"/>
      <c r="T78" s="41"/>
    </row>
    <row r="79" spans="7:20" ht="12.75" customHeight="1" x14ac:dyDescent="0.5">
      <c r="G79" s="41"/>
      <c r="T79" s="41"/>
    </row>
    <row r="80" spans="7:20" ht="12.75" customHeight="1" x14ac:dyDescent="0.5">
      <c r="G80" s="41"/>
      <c r="T80" s="41"/>
    </row>
    <row r="81" spans="7:20" ht="12.75" customHeight="1" x14ac:dyDescent="0.5">
      <c r="G81" s="41"/>
      <c r="T81" s="41"/>
    </row>
    <row r="82" spans="7:20" ht="12.75" customHeight="1" x14ac:dyDescent="0.5">
      <c r="G82" s="41"/>
      <c r="T82" s="41"/>
    </row>
    <row r="83" spans="7:20" ht="12.75" customHeight="1" x14ac:dyDescent="0.5">
      <c r="G83" s="41"/>
      <c r="T83" s="41"/>
    </row>
    <row r="84" spans="7:20" ht="12.75" customHeight="1" x14ac:dyDescent="0.5">
      <c r="G84" s="41"/>
      <c r="T84" s="41"/>
    </row>
    <row r="85" spans="7:20" ht="12.75" customHeight="1" x14ac:dyDescent="0.5">
      <c r="G85" s="41"/>
      <c r="T85" s="41"/>
    </row>
    <row r="86" spans="7:20" ht="12.75" customHeight="1" x14ac:dyDescent="0.5">
      <c r="G86" s="41"/>
      <c r="T86" s="41"/>
    </row>
    <row r="87" spans="7:20" ht="12.75" customHeight="1" x14ac:dyDescent="0.5">
      <c r="G87" s="41"/>
      <c r="T87" s="41"/>
    </row>
    <row r="88" spans="7:20" ht="12.75" customHeight="1" x14ac:dyDescent="0.5">
      <c r="G88" s="41"/>
      <c r="T88" s="41"/>
    </row>
    <row r="89" spans="7:20" ht="12.75" customHeight="1" x14ac:dyDescent="0.5">
      <c r="G89" s="41"/>
      <c r="T89" s="41"/>
    </row>
    <row r="90" spans="7:20" ht="12.75" customHeight="1" x14ac:dyDescent="0.5">
      <c r="G90" s="41"/>
      <c r="T90" s="41"/>
    </row>
    <row r="91" spans="7:20" ht="12.75" customHeight="1" x14ac:dyDescent="0.5">
      <c r="G91" s="41"/>
      <c r="T91" s="41"/>
    </row>
    <row r="92" spans="7:20" ht="12.75" customHeight="1" x14ac:dyDescent="0.5">
      <c r="G92" s="41"/>
      <c r="T92" s="41"/>
    </row>
    <row r="93" spans="7:20" ht="12.75" customHeight="1" x14ac:dyDescent="0.5">
      <c r="G93" s="41"/>
      <c r="T93" s="41"/>
    </row>
    <row r="94" spans="7:20" ht="12.75" customHeight="1" x14ac:dyDescent="0.5">
      <c r="G94" s="41"/>
      <c r="T94" s="41"/>
    </row>
    <row r="95" spans="7:20" ht="12.75" customHeight="1" x14ac:dyDescent="0.5">
      <c r="G95" s="41"/>
      <c r="T95" s="41"/>
    </row>
    <row r="96" spans="7:20" ht="12.75" customHeight="1" x14ac:dyDescent="0.5">
      <c r="G96" s="41"/>
      <c r="T96" s="41"/>
    </row>
    <row r="97" spans="7:20" ht="12.75" customHeight="1" x14ac:dyDescent="0.5">
      <c r="G97" s="41"/>
      <c r="T97" s="41"/>
    </row>
    <row r="98" spans="7:20" ht="12.75" customHeight="1" x14ac:dyDescent="0.5">
      <c r="G98" s="41"/>
      <c r="T98" s="41"/>
    </row>
    <row r="99" spans="7:20" ht="12.75" customHeight="1" x14ac:dyDescent="0.5">
      <c r="G99" s="41"/>
      <c r="T99" s="41"/>
    </row>
    <row r="100" spans="7:20" ht="12.75" customHeight="1" x14ac:dyDescent="0.5">
      <c r="G100" s="41"/>
      <c r="T100" s="41"/>
    </row>
    <row r="101" spans="7:20" ht="12.75" customHeight="1" x14ac:dyDescent="0.5">
      <c r="G101" s="41"/>
      <c r="T101" s="41"/>
    </row>
    <row r="102" spans="7:20" ht="12.75" customHeight="1" x14ac:dyDescent="0.5">
      <c r="G102" s="41"/>
      <c r="T102" s="41"/>
    </row>
    <row r="103" spans="7:20" ht="12.75" customHeight="1" x14ac:dyDescent="0.5">
      <c r="G103" s="41"/>
      <c r="T103" s="41"/>
    </row>
    <row r="104" spans="7:20" ht="12.75" customHeight="1" x14ac:dyDescent="0.5">
      <c r="G104" s="41"/>
      <c r="T104" s="41"/>
    </row>
    <row r="105" spans="7:20" ht="12.75" customHeight="1" x14ac:dyDescent="0.5">
      <c r="G105" s="41"/>
      <c r="T105" s="41"/>
    </row>
    <row r="106" spans="7:20" ht="12.75" customHeight="1" x14ac:dyDescent="0.5">
      <c r="G106" s="41"/>
      <c r="T106" s="41"/>
    </row>
    <row r="107" spans="7:20" ht="12.75" customHeight="1" x14ac:dyDescent="0.5">
      <c r="G107" s="41"/>
      <c r="T107" s="41"/>
    </row>
    <row r="108" spans="7:20" ht="12.75" customHeight="1" x14ac:dyDescent="0.5">
      <c r="G108" s="41"/>
      <c r="T108" s="41"/>
    </row>
    <row r="109" spans="7:20" ht="12.75" customHeight="1" x14ac:dyDescent="0.5">
      <c r="G109" s="41"/>
      <c r="T109" s="41"/>
    </row>
    <row r="110" spans="7:20" ht="12.75" customHeight="1" x14ac:dyDescent="0.5">
      <c r="G110" s="41"/>
      <c r="T110" s="41"/>
    </row>
    <row r="111" spans="7:20" ht="12.75" customHeight="1" x14ac:dyDescent="0.5">
      <c r="G111" s="41"/>
      <c r="T111" s="41"/>
    </row>
    <row r="112" spans="7:20" ht="12.75" customHeight="1" x14ac:dyDescent="0.5">
      <c r="G112" s="41"/>
      <c r="T112" s="41"/>
    </row>
    <row r="113" spans="7:20" ht="12.75" customHeight="1" x14ac:dyDescent="0.5">
      <c r="G113" s="41"/>
      <c r="T113" s="41"/>
    </row>
    <row r="114" spans="7:20" ht="12.75" customHeight="1" x14ac:dyDescent="0.5">
      <c r="G114" s="41"/>
      <c r="T114" s="41"/>
    </row>
    <row r="115" spans="7:20" ht="12.75" customHeight="1" x14ac:dyDescent="0.5">
      <c r="G115" s="41"/>
      <c r="T115" s="41"/>
    </row>
    <row r="116" spans="7:20" ht="12.75" customHeight="1" x14ac:dyDescent="0.5">
      <c r="G116" s="41"/>
      <c r="T116" s="41"/>
    </row>
    <row r="117" spans="7:20" ht="12.75" customHeight="1" x14ac:dyDescent="0.5">
      <c r="G117" s="41"/>
      <c r="T117" s="41"/>
    </row>
    <row r="118" spans="7:20" ht="12.75" customHeight="1" x14ac:dyDescent="0.5">
      <c r="G118" s="41"/>
      <c r="T118" s="41"/>
    </row>
    <row r="119" spans="7:20" ht="12.75" customHeight="1" x14ac:dyDescent="0.5">
      <c r="G119" s="41"/>
      <c r="T119" s="41"/>
    </row>
    <row r="120" spans="7:20" ht="12.75" customHeight="1" x14ac:dyDescent="0.5">
      <c r="G120" s="41"/>
      <c r="T120" s="41"/>
    </row>
    <row r="121" spans="7:20" ht="12.75" customHeight="1" x14ac:dyDescent="0.5">
      <c r="G121" s="41"/>
      <c r="T121" s="41"/>
    </row>
    <row r="122" spans="7:20" ht="12.75" customHeight="1" x14ac:dyDescent="0.5">
      <c r="G122" s="41"/>
      <c r="T122" s="41"/>
    </row>
    <row r="123" spans="7:20" ht="12.75" customHeight="1" x14ac:dyDescent="0.5">
      <c r="G123" s="41"/>
      <c r="T123" s="41"/>
    </row>
    <row r="124" spans="7:20" ht="12.75" customHeight="1" x14ac:dyDescent="0.5">
      <c r="G124" s="41"/>
      <c r="T124" s="41"/>
    </row>
    <row r="125" spans="7:20" ht="12.75" customHeight="1" x14ac:dyDescent="0.5">
      <c r="G125" s="41"/>
      <c r="T125" s="41"/>
    </row>
    <row r="126" spans="7:20" ht="12.75" customHeight="1" x14ac:dyDescent="0.5">
      <c r="G126" s="41"/>
      <c r="T126" s="41"/>
    </row>
    <row r="127" spans="7:20" ht="12.75" customHeight="1" x14ac:dyDescent="0.5">
      <c r="G127" s="41"/>
      <c r="T127" s="41"/>
    </row>
    <row r="128" spans="7:20" ht="12.75" customHeight="1" x14ac:dyDescent="0.5">
      <c r="G128" s="41"/>
      <c r="T128" s="41"/>
    </row>
    <row r="129" spans="7:20" ht="12.75" customHeight="1" x14ac:dyDescent="0.5">
      <c r="G129" s="41"/>
      <c r="T129" s="41"/>
    </row>
    <row r="130" spans="7:20" ht="12.75" customHeight="1" x14ac:dyDescent="0.5">
      <c r="G130" s="41"/>
      <c r="T130" s="41"/>
    </row>
    <row r="131" spans="7:20" ht="12.75" customHeight="1" x14ac:dyDescent="0.5">
      <c r="G131" s="41"/>
      <c r="T131" s="41"/>
    </row>
    <row r="132" spans="7:20" ht="12.75" customHeight="1" x14ac:dyDescent="0.5">
      <c r="G132" s="41"/>
      <c r="T132" s="41"/>
    </row>
    <row r="133" spans="7:20" ht="12.75" customHeight="1" x14ac:dyDescent="0.5">
      <c r="G133" s="41"/>
      <c r="T133" s="41"/>
    </row>
    <row r="134" spans="7:20" ht="12.75" customHeight="1" x14ac:dyDescent="0.5">
      <c r="G134" s="41"/>
      <c r="T134" s="41"/>
    </row>
    <row r="135" spans="7:20" ht="12.75" customHeight="1" x14ac:dyDescent="0.5">
      <c r="G135" s="41"/>
      <c r="T135" s="41"/>
    </row>
    <row r="136" spans="7:20" ht="12.75" customHeight="1" x14ac:dyDescent="0.5">
      <c r="G136" s="41"/>
      <c r="T136" s="41"/>
    </row>
    <row r="137" spans="7:20" ht="12.75" customHeight="1" x14ac:dyDescent="0.5">
      <c r="G137" s="41"/>
      <c r="T137" s="41"/>
    </row>
    <row r="138" spans="7:20" ht="12.75" customHeight="1" x14ac:dyDescent="0.5">
      <c r="G138" s="41"/>
      <c r="T138" s="41"/>
    </row>
    <row r="139" spans="7:20" ht="12.75" customHeight="1" x14ac:dyDescent="0.5">
      <c r="G139" s="41"/>
      <c r="T139" s="41"/>
    </row>
    <row r="140" spans="7:20" ht="12.75" customHeight="1" x14ac:dyDescent="0.5">
      <c r="G140" s="41"/>
      <c r="T140" s="41"/>
    </row>
    <row r="141" spans="7:20" ht="12.75" customHeight="1" x14ac:dyDescent="0.5">
      <c r="G141" s="41"/>
      <c r="T141" s="41"/>
    </row>
    <row r="142" spans="7:20" ht="12.75" customHeight="1" x14ac:dyDescent="0.5">
      <c r="G142" s="41"/>
      <c r="T142" s="41"/>
    </row>
    <row r="143" spans="7:20" ht="12.75" customHeight="1" x14ac:dyDescent="0.5">
      <c r="G143" s="41"/>
      <c r="T143" s="41"/>
    </row>
    <row r="144" spans="7:20" ht="12.75" customHeight="1" x14ac:dyDescent="0.5">
      <c r="G144" s="41"/>
      <c r="T144" s="41"/>
    </row>
    <row r="145" spans="7:20" ht="12.75" customHeight="1" x14ac:dyDescent="0.5">
      <c r="G145" s="41"/>
      <c r="T145" s="41"/>
    </row>
    <row r="146" spans="7:20" ht="12.75" customHeight="1" x14ac:dyDescent="0.5">
      <c r="G146" s="41"/>
      <c r="T146" s="41"/>
    </row>
    <row r="147" spans="7:20" ht="12.75" customHeight="1" x14ac:dyDescent="0.5">
      <c r="G147" s="41"/>
      <c r="T147" s="41"/>
    </row>
    <row r="148" spans="7:20" ht="12.75" customHeight="1" x14ac:dyDescent="0.5">
      <c r="G148" s="41"/>
      <c r="T148" s="41"/>
    </row>
    <row r="149" spans="7:20" ht="12.75" customHeight="1" x14ac:dyDescent="0.5">
      <c r="G149" s="41"/>
      <c r="T149" s="41"/>
    </row>
    <row r="150" spans="7:20" ht="12.75" customHeight="1" x14ac:dyDescent="0.5">
      <c r="G150" s="41"/>
      <c r="T150" s="41"/>
    </row>
    <row r="151" spans="7:20" ht="12.75" customHeight="1" x14ac:dyDescent="0.5">
      <c r="G151" s="41"/>
      <c r="T151" s="41"/>
    </row>
    <row r="152" spans="7:20" ht="12.75" customHeight="1" x14ac:dyDescent="0.5">
      <c r="G152" s="41"/>
      <c r="T152" s="41"/>
    </row>
    <row r="153" spans="7:20" ht="12.75" customHeight="1" x14ac:dyDescent="0.5">
      <c r="G153" s="41"/>
      <c r="T153" s="41"/>
    </row>
    <row r="154" spans="7:20" ht="12.75" customHeight="1" x14ac:dyDescent="0.5">
      <c r="G154" s="41"/>
      <c r="T154" s="41"/>
    </row>
    <row r="155" spans="7:20" ht="12.75" customHeight="1" x14ac:dyDescent="0.5">
      <c r="G155" s="41"/>
      <c r="T155" s="41"/>
    </row>
    <row r="156" spans="7:20" ht="12.75" customHeight="1" x14ac:dyDescent="0.5">
      <c r="G156" s="41"/>
      <c r="T156" s="41"/>
    </row>
    <row r="157" spans="7:20" ht="12.75" customHeight="1" x14ac:dyDescent="0.5">
      <c r="G157" s="41"/>
      <c r="T157" s="41"/>
    </row>
    <row r="158" spans="7:20" ht="12.75" customHeight="1" x14ac:dyDescent="0.5">
      <c r="G158" s="41"/>
      <c r="T158" s="41"/>
    </row>
    <row r="159" spans="7:20" ht="12.75" customHeight="1" x14ac:dyDescent="0.5">
      <c r="G159" s="41"/>
      <c r="T159" s="41"/>
    </row>
    <row r="160" spans="7:20" ht="12.75" customHeight="1" x14ac:dyDescent="0.5">
      <c r="G160" s="41"/>
      <c r="T160" s="41"/>
    </row>
    <row r="161" spans="7:20" ht="12.75" customHeight="1" x14ac:dyDescent="0.5">
      <c r="G161" s="41"/>
      <c r="T161" s="41"/>
    </row>
    <row r="162" spans="7:20" ht="12.75" customHeight="1" x14ac:dyDescent="0.5">
      <c r="G162" s="41"/>
      <c r="T162" s="41"/>
    </row>
    <row r="163" spans="7:20" ht="12.75" customHeight="1" x14ac:dyDescent="0.5">
      <c r="G163" s="41"/>
      <c r="T163" s="41"/>
    </row>
    <row r="164" spans="7:20" ht="12.75" customHeight="1" x14ac:dyDescent="0.5">
      <c r="G164" s="41"/>
      <c r="T164" s="41"/>
    </row>
    <row r="165" spans="7:20" ht="12.75" customHeight="1" x14ac:dyDescent="0.5">
      <c r="G165" s="41"/>
      <c r="T165" s="41"/>
    </row>
    <row r="166" spans="7:20" ht="12.75" customHeight="1" x14ac:dyDescent="0.5">
      <c r="G166" s="41"/>
      <c r="T166" s="41"/>
    </row>
    <row r="167" spans="7:20" ht="12.75" customHeight="1" x14ac:dyDescent="0.5">
      <c r="G167" s="41"/>
      <c r="T167" s="41"/>
    </row>
    <row r="168" spans="7:20" ht="12.75" customHeight="1" x14ac:dyDescent="0.5">
      <c r="G168" s="41"/>
      <c r="T168" s="41"/>
    </row>
    <row r="169" spans="7:20" ht="12.75" customHeight="1" x14ac:dyDescent="0.5">
      <c r="G169" s="41"/>
      <c r="T169" s="41"/>
    </row>
    <row r="170" spans="7:20" ht="12.75" customHeight="1" x14ac:dyDescent="0.5">
      <c r="G170" s="41"/>
      <c r="T170" s="41"/>
    </row>
    <row r="171" spans="7:20" ht="12.75" customHeight="1" x14ac:dyDescent="0.5">
      <c r="G171" s="41"/>
      <c r="T171" s="41"/>
    </row>
    <row r="172" spans="7:20" ht="12.75" customHeight="1" x14ac:dyDescent="0.5">
      <c r="G172" s="41"/>
      <c r="T172" s="41"/>
    </row>
    <row r="173" spans="7:20" ht="12.75" customHeight="1" x14ac:dyDescent="0.5">
      <c r="G173" s="41"/>
      <c r="T173" s="41"/>
    </row>
    <row r="174" spans="7:20" ht="12.75" customHeight="1" x14ac:dyDescent="0.5">
      <c r="G174" s="41"/>
      <c r="T174" s="41"/>
    </row>
    <row r="175" spans="7:20" ht="12.75" customHeight="1" x14ac:dyDescent="0.5">
      <c r="G175" s="41"/>
      <c r="T175" s="41"/>
    </row>
    <row r="176" spans="7:20" ht="12.75" customHeight="1" x14ac:dyDescent="0.5">
      <c r="G176" s="41"/>
      <c r="T176" s="41"/>
    </row>
    <row r="177" spans="7:20" ht="12.75" customHeight="1" x14ac:dyDescent="0.5">
      <c r="G177" s="41"/>
      <c r="T177" s="41"/>
    </row>
    <row r="178" spans="7:20" ht="12.75" customHeight="1" x14ac:dyDescent="0.5">
      <c r="G178" s="41"/>
      <c r="T178" s="41"/>
    </row>
    <row r="179" spans="7:20" ht="12.75" customHeight="1" x14ac:dyDescent="0.5">
      <c r="G179" s="41"/>
      <c r="T179" s="41"/>
    </row>
    <row r="180" spans="7:20" ht="12.75" customHeight="1" x14ac:dyDescent="0.5">
      <c r="G180" s="41"/>
      <c r="T180" s="41"/>
    </row>
    <row r="181" spans="7:20" ht="12.75" customHeight="1" x14ac:dyDescent="0.5">
      <c r="G181" s="41"/>
      <c r="T181" s="41"/>
    </row>
    <row r="182" spans="7:20" ht="12.75" customHeight="1" x14ac:dyDescent="0.5">
      <c r="G182" s="41"/>
      <c r="T182" s="41"/>
    </row>
    <row r="183" spans="7:20" ht="12.75" customHeight="1" x14ac:dyDescent="0.5">
      <c r="G183" s="41"/>
      <c r="T183" s="41"/>
    </row>
    <row r="184" spans="7:20" ht="12.75" customHeight="1" x14ac:dyDescent="0.5">
      <c r="G184" s="41"/>
      <c r="T184" s="41"/>
    </row>
    <row r="185" spans="7:20" ht="12.75" customHeight="1" x14ac:dyDescent="0.5">
      <c r="G185" s="41"/>
      <c r="T185" s="41"/>
    </row>
    <row r="186" spans="7:20" ht="12.75" customHeight="1" x14ac:dyDescent="0.5">
      <c r="G186" s="41"/>
      <c r="T186" s="41"/>
    </row>
    <row r="187" spans="7:20" ht="12.75" customHeight="1" x14ac:dyDescent="0.5">
      <c r="G187" s="41"/>
      <c r="T187" s="41"/>
    </row>
    <row r="188" spans="7:20" ht="12.75" customHeight="1" x14ac:dyDescent="0.5">
      <c r="G188" s="41"/>
      <c r="T188" s="41"/>
    </row>
    <row r="189" spans="7:20" ht="12.75" customHeight="1" x14ac:dyDescent="0.5">
      <c r="G189" s="41"/>
      <c r="T189" s="41"/>
    </row>
    <row r="190" spans="7:20" ht="12.75" customHeight="1" x14ac:dyDescent="0.5">
      <c r="G190" s="41"/>
      <c r="T190" s="41"/>
    </row>
    <row r="191" spans="7:20" ht="12.75" customHeight="1" x14ac:dyDescent="0.5">
      <c r="G191" s="41"/>
      <c r="T191" s="41"/>
    </row>
    <row r="192" spans="7:20" ht="12.75" customHeight="1" x14ac:dyDescent="0.5">
      <c r="G192" s="41"/>
      <c r="T192" s="41"/>
    </row>
    <row r="193" spans="7:20" ht="12.75" customHeight="1" x14ac:dyDescent="0.5">
      <c r="G193" s="41"/>
      <c r="T193" s="41"/>
    </row>
    <row r="194" spans="7:20" ht="12.75" customHeight="1" x14ac:dyDescent="0.5">
      <c r="G194" s="41"/>
      <c r="T194" s="41"/>
    </row>
    <row r="195" spans="7:20" ht="12.75" customHeight="1" x14ac:dyDescent="0.5">
      <c r="G195" s="41"/>
      <c r="T195" s="41"/>
    </row>
    <row r="196" spans="7:20" ht="12.75" customHeight="1" x14ac:dyDescent="0.5">
      <c r="G196" s="41"/>
      <c r="T196" s="41"/>
    </row>
    <row r="197" spans="7:20" ht="12.75" customHeight="1" x14ac:dyDescent="0.5">
      <c r="G197" s="41"/>
      <c r="T197" s="41"/>
    </row>
    <row r="198" spans="7:20" ht="12.75" customHeight="1" x14ac:dyDescent="0.5">
      <c r="G198" s="41"/>
      <c r="T198" s="41"/>
    </row>
    <row r="199" spans="7:20" ht="12.75" customHeight="1" x14ac:dyDescent="0.5">
      <c r="G199" s="41"/>
      <c r="T199" s="41"/>
    </row>
    <row r="200" spans="7:20" ht="12.75" customHeight="1" x14ac:dyDescent="0.5">
      <c r="G200" s="41"/>
      <c r="T200" s="41"/>
    </row>
    <row r="201" spans="7:20" ht="12.75" customHeight="1" x14ac:dyDescent="0.5">
      <c r="G201" s="41"/>
      <c r="T201" s="41"/>
    </row>
    <row r="202" spans="7:20" ht="12.75" customHeight="1" x14ac:dyDescent="0.5">
      <c r="G202" s="41"/>
      <c r="T202" s="41"/>
    </row>
    <row r="203" spans="7:20" ht="12.75" customHeight="1" x14ac:dyDescent="0.5">
      <c r="G203" s="41"/>
      <c r="T203" s="41"/>
    </row>
    <row r="204" spans="7:20" ht="12.75" customHeight="1" x14ac:dyDescent="0.5">
      <c r="G204" s="41"/>
      <c r="T204" s="41"/>
    </row>
    <row r="205" spans="7:20" ht="12.75" customHeight="1" x14ac:dyDescent="0.5">
      <c r="G205" s="41"/>
      <c r="T205" s="41"/>
    </row>
    <row r="206" spans="7:20" ht="12.75" customHeight="1" x14ac:dyDescent="0.5">
      <c r="G206" s="41"/>
      <c r="T206" s="41"/>
    </row>
    <row r="207" spans="7:20" ht="12.75" customHeight="1" x14ac:dyDescent="0.5">
      <c r="G207" s="41"/>
      <c r="T207" s="41"/>
    </row>
    <row r="208" spans="7:20" ht="12.75" customHeight="1" x14ac:dyDescent="0.5">
      <c r="G208" s="41"/>
      <c r="T208" s="41"/>
    </row>
    <row r="209" spans="7:20" ht="12.75" customHeight="1" x14ac:dyDescent="0.5">
      <c r="G209" s="41"/>
      <c r="T209" s="41"/>
    </row>
    <row r="210" spans="7:20" ht="12.75" customHeight="1" x14ac:dyDescent="0.5">
      <c r="G210" s="41"/>
      <c r="T210" s="41"/>
    </row>
    <row r="211" spans="7:20" ht="12.75" customHeight="1" x14ac:dyDescent="0.5">
      <c r="G211" s="41"/>
      <c r="T211" s="41"/>
    </row>
    <row r="212" spans="7:20" ht="12.75" customHeight="1" x14ac:dyDescent="0.5">
      <c r="G212" s="41"/>
      <c r="T212" s="41"/>
    </row>
    <row r="213" spans="7:20" ht="12.75" customHeight="1" x14ac:dyDescent="0.5">
      <c r="G213" s="41"/>
      <c r="T213" s="41"/>
    </row>
    <row r="214" spans="7:20" ht="12.75" customHeight="1" x14ac:dyDescent="0.5">
      <c r="G214" s="41"/>
      <c r="T214" s="41"/>
    </row>
    <row r="215" spans="7:20" ht="12.75" customHeight="1" x14ac:dyDescent="0.5">
      <c r="G215" s="41"/>
      <c r="T215" s="41"/>
    </row>
    <row r="216" spans="7:20" ht="12.75" customHeight="1" x14ac:dyDescent="0.5">
      <c r="G216" s="41"/>
      <c r="T216" s="41"/>
    </row>
    <row r="217" spans="7:20" ht="12.75" customHeight="1" x14ac:dyDescent="0.5">
      <c r="G217" s="41"/>
      <c r="T217" s="41"/>
    </row>
    <row r="218" spans="7:20" ht="12.75" customHeight="1" x14ac:dyDescent="0.5">
      <c r="G218" s="41"/>
      <c r="T218" s="41"/>
    </row>
    <row r="219" spans="7:20" ht="12.75" customHeight="1" x14ac:dyDescent="0.5">
      <c r="G219" s="41"/>
      <c r="T219" s="41"/>
    </row>
    <row r="220" spans="7:20" ht="12.75" customHeight="1" x14ac:dyDescent="0.5">
      <c r="G220" s="41"/>
      <c r="T220" s="41"/>
    </row>
    <row r="221" spans="7:20" ht="12.75" customHeight="1" x14ac:dyDescent="0.5">
      <c r="G221" s="41"/>
      <c r="T221" s="41"/>
    </row>
    <row r="222" spans="7:20" ht="12.75" customHeight="1" x14ac:dyDescent="0.5">
      <c r="G222" s="41"/>
      <c r="T222" s="41"/>
    </row>
    <row r="223" spans="7:20" ht="12.75" customHeight="1" x14ac:dyDescent="0.5">
      <c r="G223" s="41"/>
      <c r="T223" s="41"/>
    </row>
    <row r="224" spans="7:20" ht="12.75" customHeight="1" x14ac:dyDescent="0.5">
      <c r="G224" s="41"/>
      <c r="T224" s="41"/>
    </row>
    <row r="225" spans="7:20" ht="12.75" customHeight="1" x14ac:dyDescent="0.5">
      <c r="G225" s="41"/>
      <c r="T225" s="41"/>
    </row>
    <row r="226" spans="7:20" ht="12.75" customHeight="1" x14ac:dyDescent="0.5">
      <c r="G226" s="41"/>
      <c r="T226" s="41"/>
    </row>
    <row r="227" spans="7:20" ht="12.75" customHeight="1" x14ac:dyDescent="0.5">
      <c r="G227" s="41"/>
      <c r="T227" s="41"/>
    </row>
    <row r="228" spans="7:20" ht="12.75" customHeight="1" x14ac:dyDescent="0.5">
      <c r="G228" s="41"/>
      <c r="T228" s="41"/>
    </row>
    <row r="229" spans="7:20" ht="12.75" customHeight="1" x14ac:dyDescent="0.5">
      <c r="G229" s="41"/>
      <c r="T229" s="41"/>
    </row>
    <row r="230" spans="7:20" ht="12.75" customHeight="1" x14ac:dyDescent="0.5">
      <c r="G230" s="41"/>
      <c r="T230" s="41"/>
    </row>
    <row r="231" spans="7:20" ht="12.75" customHeight="1" x14ac:dyDescent="0.5">
      <c r="G231" s="41"/>
      <c r="T231" s="41"/>
    </row>
    <row r="232" spans="7:20" ht="12.75" customHeight="1" x14ac:dyDescent="0.5">
      <c r="G232" s="41"/>
      <c r="T232" s="41"/>
    </row>
    <row r="233" spans="7:20" ht="12.75" customHeight="1" x14ac:dyDescent="0.5">
      <c r="G233" s="41"/>
      <c r="T233" s="41"/>
    </row>
    <row r="234" spans="7:20" ht="12.75" customHeight="1" x14ac:dyDescent="0.5">
      <c r="G234" s="41"/>
      <c r="T234" s="41"/>
    </row>
    <row r="235" spans="7:20" ht="12.75" customHeight="1" x14ac:dyDescent="0.5">
      <c r="G235" s="41"/>
      <c r="T235" s="41"/>
    </row>
    <row r="236" spans="7:20" ht="12.75" customHeight="1" x14ac:dyDescent="0.5">
      <c r="G236" s="41"/>
      <c r="T236" s="41"/>
    </row>
    <row r="237" spans="7:20" ht="12.75" customHeight="1" x14ac:dyDescent="0.5">
      <c r="G237" s="41"/>
      <c r="T237" s="41"/>
    </row>
    <row r="238" spans="7:20" ht="12.75" customHeight="1" x14ac:dyDescent="0.5">
      <c r="G238" s="41"/>
      <c r="T238" s="41"/>
    </row>
    <row r="239" spans="7:20" ht="12.75" customHeight="1" x14ac:dyDescent="0.5">
      <c r="G239" s="41"/>
      <c r="T239" s="41"/>
    </row>
    <row r="240" spans="7:20" ht="12.75" customHeight="1" x14ac:dyDescent="0.5">
      <c r="G240" s="41"/>
      <c r="T240" s="41"/>
    </row>
    <row r="241" spans="7:20" ht="12.75" customHeight="1" x14ac:dyDescent="0.5">
      <c r="G241" s="41"/>
      <c r="T241" s="41"/>
    </row>
    <row r="242" spans="7:20" ht="12.75" customHeight="1" x14ac:dyDescent="0.5">
      <c r="G242" s="41"/>
      <c r="T242" s="41"/>
    </row>
    <row r="243" spans="7:20" ht="12.75" customHeight="1" x14ac:dyDescent="0.5">
      <c r="G243" s="41"/>
      <c r="T243" s="41"/>
    </row>
    <row r="244" spans="7:20" ht="12.75" customHeight="1" x14ac:dyDescent="0.5">
      <c r="G244" s="41"/>
      <c r="T244" s="41"/>
    </row>
    <row r="245" spans="7:20" ht="12.75" customHeight="1" x14ac:dyDescent="0.5">
      <c r="G245" s="41"/>
      <c r="T245" s="41"/>
    </row>
    <row r="246" spans="7:20" ht="12.75" customHeight="1" x14ac:dyDescent="0.5">
      <c r="G246" s="41"/>
      <c r="T246" s="41"/>
    </row>
    <row r="247" spans="7:20" ht="12.75" customHeight="1" x14ac:dyDescent="0.5">
      <c r="G247" s="41"/>
      <c r="T247" s="41"/>
    </row>
    <row r="248" spans="7:20" ht="12.75" customHeight="1" x14ac:dyDescent="0.5">
      <c r="G248" s="41"/>
      <c r="T248" s="41"/>
    </row>
    <row r="249" spans="7:20" ht="12.75" customHeight="1" x14ac:dyDescent="0.5">
      <c r="G249" s="41"/>
      <c r="T249" s="41"/>
    </row>
    <row r="250" spans="7:20" ht="12.75" customHeight="1" x14ac:dyDescent="0.5">
      <c r="G250" s="41"/>
      <c r="T250" s="41"/>
    </row>
    <row r="251" spans="7:20" ht="12.75" customHeight="1" x14ac:dyDescent="0.5">
      <c r="G251" s="41"/>
      <c r="T251" s="41"/>
    </row>
    <row r="252" spans="7:20" ht="12.75" customHeight="1" x14ac:dyDescent="0.5">
      <c r="G252" s="41"/>
      <c r="T252" s="41"/>
    </row>
    <row r="253" spans="7:20" ht="12.75" customHeight="1" x14ac:dyDescent="0.5">
      <c r="G253" s="41"/>
      <c r="T253" s="41"/>
    </row>
    <row r="254" spans="7:20" ht="12.75" customHeight="1" x14ac:dyDescent="0.5">
      <c r="G254" s="41"/>
      <c r="T254" s="41"/>
    </row>
    <row r="255" spans="7:20" ht="12.75" customHeight="1" x14ac:dyDescent="0.5">
      <c r="G255" s="41"/>
      <c r="T255" s="41"/>
    </row>
    <row r="256" spans="7:20" ht="12.75" customHeight="1" x14ac:dyDescent="0.5">
      <c r="G256" s="41"/>
      <c r="T256" s="41"/>
    </row>
    <row r="257" spans="7:20" ht="12.75" customHeight="1" x14ac:dyDescent="0.5">
      <c r="G257" s="41"/>
      <c r="T257" s="41"/>
    </row>
    <row r="258" spans="7:20" ht="12.75" customHeight="1" x14ac:dyDescent="0.5">
      <c r="G258" s="41"/>
      <c r="T258" s="41"/>
    </row>
    <row r="259" spans="7:20" ht="12.75" customHeight="1" x14ac:dyDescent="0.5">
      <c r="G259" s="41"/>
      <c r="T259" s="41"/>
    </row>
    <row r="260" spans="7:20" ht="12.75" customHeight="1" x14ac:dyDescent="0.5">
      <c r="G260" s="41"/>
      <c r="T260" s="41"/>
    </row>
    <row r="261" spans="7:20" ht="12.75" customHeight="1" x14ac:dyDescent="0.5">
      <c r="G261" s="41"/>
      <c r="T261" s="41"/>
    </row>
    <row r="262" spans="7:20" ht="12.75" customHeight="1" x14ac:dyDescent="0.5">
      <c r="G262" s="41"/>
      <c r="T262" s="41"/>
    </row>
    <row r="263" spans="7:20" ht="12.75" customHeight="1" x14ac:dyDescent="0.5">
      <c r="G263" s="41"/>
      <c r="T263" s="41"/>
    </row>
    <row r="264" spans="7:20" ht="12.75" customHeight="1" x14ac:dyDescent="0.5">
      <c r="G264" s="41"/>
      <c r="T264" s="41"/>
    </row>
    <row r="265" spans="7:20" ht="12.75" customHeight="1" x14ac:dyDescent="0.5">
      <c r="G265" s="41"/>
      <c r="T265" s="41"/>
    </row>
    <row r="266" spans="7:20" ht="12.75" customHeight="1" x14ac:dyDescent="0.5">
      <c r="G266" s="41"/>
      <c r="T266" s="41"/>
    </row>
    <row r="267" spans="7:20" ht="12.75" customHeight="1" x14ac:dyDescent="0.5">
      <c r="G267" s="41"/>
      <c r="T267" s="41"/>
    </row>
    <row r="268" spans="7:20" ht="12.75" customHeight="1" x14ac:dyDescent="0.5">
      <c r="G268" s="41"/>
      <c r="T268" s="41"/>
    </row>
    <row r="269" spans="7:20" ht="12.75" customHeight="1" x14ac:dyDescent="0.5">
      <c r="G269" s="41"/>
      <c r="T269" s="41"/>
    </row>
    <row r="270" spans="7:20" ht="12.75" customHeight="1" x14ac:dyDescent="0.5">
      <c r="G270" s="41"/>
      <c r="T270" s="41"/>
    </row>
    <row r="271" spans="7:20" ht="12.75" customHeight="1" x14ac:dyDescent="0.5">
      <c r="G271" s="41"/>
      <c r="T271" s="41"/>
    </row>
    <row r="272" spans="7:20" ht="12.75" customHeight="1" x14ac:dyDescent="0.5">
      <c r="G272" s="41"/>
      <c r="T272" s="41"/>
    </row>
    <row r="273" spans="7:20" ht="12.75" customHeight="1" x14ac:dyDescent="0.5">
      <c r="G273" s="41"/>
      <c r="T273" s="41"/>
    </row>
    <row r="274" spans="7:20" ht="12.75" customHeight="1" x14ac:dyDescent="0.5">
      <c r="G274" s="41"/>
      <c r="T274" s="41"/>
    </row>
    <row r="275" spans="7:20" ht="12.75" customHeight="1" x14ac:dyDescent="0.5">
      <c r="G275" s="41"/>
      <c r="T275" s="41"/>
    </row>
    <row r="276" spans="7:20" ht="12.75" customHeight="1" x14ac:dyDescent="0.5">
      <c r="G276" s="41"/>
      <c r="T276" s="41"/>
    </row>
    <row r="277" spans="7:20" ht="12.75" customHeight="1" x14ac:dyDescent="0.5">
      <c r="G277" s="41"/>
      <c r="T277" s="41"/>
    </row>
    <row r="278" spans="7:20" ht="12.75" customHeight="1" x14ac:dyDescent="0.5">
      <c r="G278" s="41"/>
      <c r="T278" s="41"/>
    </row>
    <row r="279" spans="7:20" ht="12.75" customHeight="1" x14ac:dyDescent="0.5">
      <c r="G279" s="41"/>
      <c r="T279" s="41"/>
    </row>
    <row r="280" spans="7:20" ht="12.75" customHeight="1" x14ac:dyDescent="0.5">
      <c r="G280" s="41"/>
      <c r="T280" s="41"/>
    </row>
    <row r="281" spans="7:20" ht="12.75" customHeight="1" x14ac:dyDescent="0.5">
      <c r="G281" s="41"/>
      <c r="T281" s="41"/>
    </row>
    <row r="282" spans="7:20" ht="12.75" customHeight="1" x14ac:dyDescent="0.5">
      <c r="G282" s="41"/>
      <c r="T282" s="41"/>
    </row>
    <row r="283" spans="7:20" ht="12.75" customHeight="1" x14ac:dyDescent="0.5">
      <c r="G283" s="41"/>
      <c r="T283" s="41"/>
    </row>
    <row r="284" spans="7:20" ht="12.75" customHeight="1" x14ac:dyDescent="0.5">
      <c r="G284" s="41"/>
      <c r="T284" s="41"/>
    </row>
    <row r="285" spans="7:20" ht="12.75" customHeight="1" x14ac:dyDescent="0.5">
      <c r="G285" s="41"/>
      <c r="T285" s="41"/>
    </row>
    <row r="286" spans="7:20" ht="12.75" customHeight="1" x14ac:dyDescent="0.5">
      <c r="G286" s="41"/>
      <c r="T286" s="41"/>
    </row>
    <row r="287" spans="7:20" ht="12.75" customHeight="1" x14ac:dyDescent="0.5">
      <c r="G287" s="41"/>
      <c r="T287" s="41"/>
    </row>
    <row r="288" spans="7:20" ht="12.75" customHeight="1" x14ac:dyDescent="0.5">
      <c r="G288" s="41"/>
      <c r="T288" s="41"/>
    </row>
    <row r="289" spans="7:20" ht="12.75" customHeight="1" x14ac:dyDescent="0.5">
      <c r="G289" s="41"/>
      <c r="T289" s="41"/>
    </row>
    <row r="290" spans="7:20" ht="12.75" customHeight="1" x14ac:dyDescent="0.5">
      <c r="G290" s="41"/>
      <c r="T290" s="41"/>
    </row>
    <row r="291" spans="7:20" ht="12.75" customHeight="1" x14ac:dyDescent="0.5">
      <c r="G291" s="41"/>
      <c r="T291" s="41"/>
    </row>
    <row r="292" spans="7:20" ht="12.75" customHeight="1" x14ac:dyDescent="0.5">
      <c r="G292" s="41"/>
      <c r="T292" s="41"/>
    </row>
    <row r="293" spans="7:20" ht="12.75" customHeight="1" x14ac:dyDescent="0.5">
      <c r="G293" s="41"/>
      <c r="T293" s="41"/>
    </row>
    <row r="294" spans="7:20" ht="12.75" customHeight="1" x14ac:dyDescent="0.5">
      <c r="G294" s="41"/>
      <c r="T294" s="41"/>
    </row>
    <row r="295" spans="7:20" ht="12.75" customHeight="1" x14ac:dyDescent="0.5">
      <c r="G295" s="41"/>
      <c r="T295" s="41"/>
    </row>
    <row r="296" spans="7:20" ht="12.75" customHeight="1" x14ac:dyDescent="0.5">
      <c r="G296" s="41"/>
      <c r="T296" s="41"/>
    </row>
    <row r="297" spans="7:20" ht="12.75" customHeight="1" x14ac:dyDescent="0.5">
      <c r="G297" s="41"/>
      <c r="T297" s="41"/>
    </row>
    <row r="298" spans="7:20" ht="12.75" customHeight="1" x14ac:dyDescent="0.5">
      <c r="G298" s="41"/>
      <c r="T298" s="41"/>
    </row>
    <row r="299" spans="7:20" ht="12.75" customHeight="1" x14ac:dyDescent="0.5">
      <c r="G299" s="41"/>
      <c r="T299" s="41"/>
    </row>
    <row r="300" spans="7:20" ht="12.75" customHeight="1" x14ac:dyDescent="0.5">
      <c r="G300" s="41"/>
      <c r="T300" s="41"/>
    </row>
    <row r="301" spans="7:20" ht="12.75" customHeight="1" x14ac:dyDescent="0.5">
      <c r="G301" s="41"/>
      <c r="T301" s="41"/>
    </row>
    <row r="302" spans="7:20" ht="12.75" customHeight="1" x14ac:dyDescent="0.5">
      <c r="G302" s="41"/>
      <c r="T302" s="41"/>
    </row>
    <row r="303" spans="7:20" ht="12.75" customHeight="1" x14ac:dyDescent="0.5">
      <c r="G303" s="41"/>
      <c r="T303" s="41"/>
    </row>
    <row r="304" spans="7:20" ht="12.75" customHeight="1" x14ac:dyDescent="0.5">
      <c r="G304" s="41"/>
      <c r="T304" s="41"/>
    </row>
    <row r="305" spans="7:20" ht="12.75" customHeight="1" x14ac:dyDescent="0.5">
      <c r="G305" s="41"/>
      <c r="T305" s="41"/>
    </row>
    <row r="306" spans="7:20" ht="12.75" customHeight="1" x14ac:dyDescent="0.5">
      <c r="G306" s="41"/>
      <c r="T306" s="41"/>
    </row>
    <row r="307" spans="7:20" ht="12.75" customHeight="1" x14ac:dyDescent="0.5">
      <c r="G307" s="41"/>
      <c r="T307" s="41"/>
    </row>
    <row r="308" spans="7:20" ht="12.75" customHeight="1" x14ac:dyDescent="0.5">
      <c r="G308" s="41"/>
      <c r="T308" s="41"/>
    </row>
    <row r="309" spans="7:20" ht="12.75" customHeight="1" x14ac:dyDescent="0.5">
      <c r="G309" s="41"/>
      <c r="T309" s="41"/>
    </row>
    <row r="310" spans="7:20" ht="12.75" customHeight="1" x14ac:dyDescent="0.5">
      <c r="G310" s="41"/>
      <c r="T310" s="41"/>
    </row>
    <row r="311" spans="7:20" ht="12.75" customHeight="1" x14ac:dyDescent="0.5">
      <c r="G311" s="41"/>
      <c r="T311" s="41"/>
    </row>
    <row r="312" spans="7:20" ht="12.75" customHeight="1" x14ac:dyDescent="0.5">
      <c r="G312" s="41"/>
      <c r="T312" s="41"/>
    </row>
    <row r="313" spans="7:20" ht="12.75" customHeight="1" x14ac:dyDescent="0.5">
      <c r="G313" s="41"/>
      <c r="T313" s="41"/>
    </row>
    <row r="314" spans="7:20" ht="12.75" customHeight="1" x14ac:dyDescent="0.5">
      <c r="G314" s="41"/>
      <c r="T314" s="41"/>
    </row>
    <row r="315" spans="7:20" ht="12.75" customHeight="1" x14ac:dyDescent="0.5">
      <c r="G315" s="41"/>
      <c r="T315" s="41"/>
    </row>
    <row r="316" spans="7:20" ht="12.75" customHeight="1" x14ac:dyDescent="0.5">
      <c r="G316" s="41"/>
      <c r="T316" s="41"/>
    </row>
    <row r="317" spans="7:20" ht="12.75" customHeight="1" x14ac:dyDescent="0.5">
      <c r="G317" s="41"/>
      <c r="T317" s="41"/>
    </row>
    <row r="318" spans="7:20" ht="12.75" customHeight="1" x14ac:dyDescent="0.5">
      <c r="G318" s="41"/>
      <c r="T318" s="41"/>
    </row>
    <row r="319" spans="7:20" ht="12.75" customHeight="1" x14ac:dyDescent="0.5">
      <c r="G319" s="41"/>
      <c r="T319" s="41"/>
    </row>
    <row r="320" spans="7:20" ht="12.75" customHeight="1" x14ac:dyDescent="0.5">
      <c r="G320" s="41"/>
      <c r="T320" s="41"/>
    </row>
    <row r="321" spans="7:20" ht="12.75" customHeight="1" x14ac:dyDescent="0.5">
      <c r="G321" s="41"/>
      <c r="T321" s="41"/>
    </row>
    <row r="322" spans="7:20" ht="12.75" customHeight="1" x14ac:dyDescent="0.5">
      <c r="G322" s="41"/>
      <c r="T322" s="41"/>
    </row>
    <row r="323" spans="7:20" ht="12.75" customHeight="1" x14ac:dyDescent="0.5">
      <c r="G323" s="41"/>
      <c r="T323" s="41"/>
    </row>
    <row r="324" spans="7:20" ht="12.75" customHeight="1" x14ac:dyDescent="0.5">
      <c r="G324" s="41"/>
      <c r="T324" s="41"/>
    </row>
    <row r="325" spans="7:20" ht="12.75" customHeight="1" x14ac:dyDescent="0.5">
      <c r="G325" s="41"/>
      <c r="T325" s="41"/>
    </row>
    <row r="326" spans="7:20" ht="12.75" customHeight="1" x14ac:dyDescent="0.5">
      <c r="G326" s="41"/>
      <c r="T326" s="41"/>
    </row>
    <row r="327" spans="7:20" ht="12.75" customHeight="1" x14ac:dyDescent="0.5">
      <c r="G327" s="41"/>
      <c r="T327" s="41"/>
    </row>
    <row r="328" spans="7:20" ht="12.75" customHeight="1" x14ac:dyDescent="0.5">
      <c r="G328" s="41"/>
      <c r="T328" s="41"/>
    </row>
    <row r="329" spans="7:20" ht="12.75" customHeight="1" x14ac:dyDescent="0.5">
      <c r="G329" s="41"/>
      <c r="T329" s="41"/>
    </row>
    <row r="330" spans="7:20" ht="12.75" customHeight="1" x14ac:dyDescent="0.5">
      <c r="G330" s="41"/>
      <c r="T330" s="41"/>
    </row>
    <row r="331" spans="7:20" ht="12.75" customHeight="1" x14ac:dyDescent="0.5">
      <c r="G331" s="41"/>
      <c r="T331" s="41"/>
    </row>
    <row r="332" spans="7:20" ht="12.75" customHeight="1" x14ac:dyDescent="0.5">
      <c r="G332" s="41"/>
      <c r="T332" s="41"/>
    </row>
    <row r="333" spans="7:20" ht="12.75" customHeight="1" x14ac:dyDescent="0.5">
      <c r="G333" s="41"/>
      <c r="T333" s="41"/>
    </row>
    <row r="334" spans="7:20" ht="12.75" customHeight="1" x14ac:dyDescent="0.5">
      <c r="G334" s="41"/>
      <c r="T334" s="41"/>
    </row>
    <row r="335" spans="7:20" ht="12.75" customHeight="1" x14ac:dyDescent="0.5">
      <c r="G335" s="41"/>
      <c r="T335" s="41"/>
    </row>
    <row r="336" spans="7:20" ht="12.75" customHeight="1" x14ac:dyDescent="0.5">
      <c r="G336" s="41"/>
      <c r="T336" s="41"/>
    </row>
    <row r="337" spans="7:20" ht="12.75" customHeight="1" x14ac:dyDescent="0.5">
      <c r="G337" s="41"/>
      <c r="T337" s="41"/>
    </row>
    <row r="338" spans="7:20" ht="12.75" customHeight="1" x14ac:dyDescent="0.5">
      <c r="G338" s="41"/>
      <c r="T338" s="41"/>
    </row>
    <row r="339" spans="7:20" ht="12.75" customHeight="1" x14ac:dyDescent="0.5">
      <c r="G339" s="41"/>
      <c r="T339" s="41"/>
    </row>
    <row r="340" spans="7:20" ht="12.75" customHeight="1" x14ac:dyDescent="0.5">
      <c r="G340" s="41"/>
      <c r="T340" s="41"/>
    </row>
    <row r="341" spans="7:20" ht="12.75" customHeight="1" x14ac:dyDescent="0.5">
      <c r="G341" s="41"/>
      <c r="T341" s="41"/>
    </row>
    <row r="342" spans="7:20" ht="12.75" customHeight="1" x14ac:dyDescent="0.5">
      <c r="G342" s="41"/>
      <c r="T342" s="41"/>
    </row>
    <row r="343" spans="7:20" ht="12.75" customHeight="1" x14ac:dyDescent="0.5">
      <c r="G343" s="41"/>
      <c r="T343" s="41"/>
    </row>
    <row r="344" spans="7:20" ht="12.75" customHeight="1" x14ac:dyDescent="0.5">
      <c r="G344" s="41"/>
      <c r="T344" s="41"/>
    </row>
    <row r="345" spans="7:20" ht="12.75" customHeight="1" x14ac:dyDescent="0.5">
      <c r="G345" s="41"/>
      <c r="T345" s="41"/>
    </row>
    <row r="346" spans="7:20" ht="12.75" customHeight="1" x14ac:dyDescent="0.5">
      <c r="G346" s="41"/>
      <c r="T346" s="41"/>
    </row>
    <row r="347" spans="7:20" ht="12.75" customHeight="1" x14ac:dyDescent="0.5">
      <c r="G347" s="41"/>
      <c r="T347" s="41"/>
    </row>
    <row r="348" spans="7:20" ht="12.75" customHeight="1" x14ac:dyDescent="0.5">
      <c r="G348" s="41"/>
      <c r="T348" s="41"/>
    </row>
    <row r="349" spans="7:20" ht="12.75" customHeight="1" x14ac:dyDescent="0.5">
      <c r="G349" s="41"/>
      <c r="T349" s="41"/>
    </row>
    <row r="350" spans="7:20" ht="12.75" customHeight="1" x14ac:dyDescent="0.5">
      <c r="G350" s="41"/>
      <c r="T350" s="41"/>
    </row>
    <row r="351" spans="7:20" ht="12.75" customHeight="1" x14ac:dyDescent="0.5">
      <c r="G351" s="41"/>
      <c r="T351" s="41"/>
    </row>
    <row r="352" spans="7:20" ht="12.75" customHeight="1" x14ac:dyDescent="0.5">
      <c r="G352" s="41"/>
      <c r="T352" s="41"/>
    </row>
    <row r="353" spans="7:20" ht="12.75" customHeight="1" x14ac:dyDescent="0.5">
      <c r="G353" s="41"/>
      <c r="T353" s="41"/>
    </row>
    <row r="354" spans="7:20" ht="12.75" customHeight="1" x14ac:dyDescent="0.5">
      <c r="G354" s="41"/>
      <c r="T354" s="41"/>
    </row>
    <row r="355" spans="7:20" ht="12.75" customHeight="1" x14ac:dyDescent="0.5">
      <c r="G355" s="41"/>
      <c r="T355" s="41"/>
    </row>
    <row r="356" spans="7:20" ht="12.75" customHeight="1" x14ac:dyDescent="0.5">
      <c r="G356" s="41"/>
      <c r="T356" s="41"/>
    </row>
    <row r="357" spans="7:20" ht="12.75" customHeight="1" x14ac:dyDescent="0.5">
      <c r="G357" s="41"/>
      <c r="T357" s="41"/>
    </row>
    <row r="358" spans="7:20" ht="12.75" customHeight="1" x14ac:dyDescent="0.5">
      <c r="G358" s="41"/>
      <c r="T358" s="41"/>
    </row>
    <row r="359" spans="7:20" ht="12.75" customHeight="1" x14ac:dyDescent="0.5">
      <c r="G359" s="41"/>
      <c r="T359" s="41"/>
    </row>
    <row r="360" spans="7:20" ht="12.75" customHeight="1" x14ac:dyDescent="0.5">
      <c r="G360" s="41"/>
      <c r="T360" s="41"/>
    </row>
    <row r="361" spans="7:20" ht="12.75" customHeight="1" x14ac:dyDescent="0.5">
      <c r="G361" s="41"/>
      <c r="T361" s="41"/>
    </row>
    <row r="362" spans="7:20" ht="12.75" customHeight="1" x14ac:dyDescent="0.5">
      <c r="G362" s="41"/>
      <c r="T362" s="41"/>
    </row>
    <row r="363" spans="7:20" ht="12.75" customHeight="1" x14ac:dyDescent="0.5">
      <c r="G363" s="41"/>
      <c r="T363" s="41"/>
    </row>
    <row r="364" spans="7:20" ht="12.75" customHeight="1" x14ac:dyDescent="0.5">
      <c r="G364" s="41"/>
      <c r="T364" s="41"/>
    </row>
    <row r="365" spans="7:20" ht="12.75" customHeight="1" x14ac:dyDescent="0.5">
      <c r="G365" s="41"/>
      <c r="T365" s="41"/>
    </row>
    <row r="366" spans="7:20" ht="12.75" customHeight="1" x14ac:dyDescent="0.5">
      <c r="G366" s="41"/>
      <c r="T366" s="41"/>
    </row>
    <row r="367" spans="7:20" ht="12.75" customHeight="1" x14ac:dyDescent="0.5">
      <c r="G367" s="41"/>
      <c r="T367" s="41"/>
    </row>
    <row r="368" spans="7:20" ht="12.75" customHeight="1" x14ac:dyDescent="0.5">
      <c r="G368" s="41"/>
      <c r="T368" s="41"/>
    </row>
    <row r="369" spans="7:20" ht="12.75" customHeight="1" x14ac:dyDescent="0.5">
      <c r="G369" s="41"/>
      <c r="T369" s="41"/>
    </row>
    <row r="370" spans="7:20" ht="12.75" customHeight="1" x14ac:dyDescent="0.5">
      <c r="G370" s="41"/>
      <c r="T370" s="41"/>
    </row>
    <row r="371" spans="7:20" ht="12.75" customHeight="1" x14ac:dyDescent="0.5">
      <c r="G371" s="41"/>
      <c r="T371" s="41"/>
    </row>
    <row r="372" spans="7:20" ht="12.75" customHeight="1" x14ac:dyDescent="0.5">
      <c r="G372" s="41"/>
      <c r="T372" s="41"/>
    </row>
    <row r="373" spans="7:20" ht="12.75" customHeight="1" x14ac:dyDescent="0.5">
      <c r="G373" s="41"/>
      <c r="T373" s="41"/>
    </row>
    <row r="374" spans="7:20" ht="12.75" customHeight="1" x14ac:dyDescent="0.5">
      <c r="G374" s="41"/>
      <c r="T374" s="41"/>
    </row>
    <row r="375" spans="7:20" ht="12.75" customHeight="1" x14ac:dyDescent="0.5">
      <c r="G375" s="41"/>
      <c r="T375" s="41"/>
    </row>
    <row r="376" spans="7:20" ht="12.75" customHeight="1" x14ac:dyDescent="0.5">
      <c r="G376" s="41"/>
      <c r="T376" s="41"/>
    </row>
    <row r="377" spans="7:20" ht="12.75" customHeight="1" x14ac:dyDescent="0.5">
      <c r="G377" s="41"/>
      <c r="T377" s="41"/>
    </row>
    <row r="378" spans="7:20" ht="12.75" customHeight="1" x14ac:dyDescent="0.5">
      <c r="G378" s="41"/>
      <c r="T378" s="41"/>
    </row>
    <row r="379" spans="7:20" ht="12.75" customHeight="1" x14ac:dyDescent="0.5">
      <c r="G379" s="41"/>
      <c r="T379" s="41"/>
    </row>
    <row r="380" spans="7:20" ht="12.75" customHeight="1" x14ac:dyDescent="0.5">
      <c r="G380" s="41"/>
      <c r="T380" s="41"/>
    </row>
    <row r="381" spans="7:20" ht="12.75" customHeight="1" x14ac:dyDescent="0.5">
      <c r="G381" s="41"/>
      <c r="T381" s="41"/>
    </row>
    <row r="382" spans="7:20" ht="12.75" customHeight="1" x14ac:dyDescent="0.5">
      <c r="G382" s="41"/>
      <c r="T382" s="41"/>
    </row>
    <row r="383" spans="7:20" ht="12.75" customHeight="1" x14ac:dyDescent="0.5">
      <c r="G383" s="41"/>
      <c r="T383" s="41"/>
    </row>
    <row r="384" spans="7:20" ht="12.75" customHeight="1" x14ac:dyDescent="0.5">
      <c r="G384" s="41"/>
      <c r="T384" s="41"/>
    </row>
    <row r="385" spans="7:20" ht="12.75" customHeight="1" x14ac:dyDescent="0.5">
      <c r="G385" s="41"/>
      <c r="T385" s="41"/>
    </row>
    <row r="386" spans="7:20" ht="12.75" customHeight="1" x14ac:dyDescent="0.5">
      <c r="G386" s="41"/>
      <c r="T386" s="41"/>
    </row>
    <row r="387" spans="7:20" ht="12.75" customHeight="1" x14ac:dyDescent="0.5">
      <c r="G387" s="41"/>
      <c r="T387" s="41"/>
    </row>
    <row r="388" spans="7:20" ht="12.75" customHeight="1" x14ac:dyDescent="0.5">
      <c r="G388" s="41"/>
      <c r="T388" s="41"/>
    </row>
    <row r="389" spans="7:20" ht="12.75" customHeight="1" x14ac:dyDescent="0.5">
      <c r="G389" s="41"/>
      <c r="T389" s="41"/>
    </row>
    <row r="390" spans="7:20" ht="12.75" customHeight="1" x14ac:dyDescent="0.5">
      <c r="G390" s="41"/>
      <c r="T390" s="41"/>
    </row>
    <row r="391" spans="7:20" ht="12.75" customHeight="1" x14ac:dyDescent="0.5">
      <c r="G391" s="41"/>
      <c r="T391" s="41"/>
    </row>
    <row r="392" spans="7:20" ht="12.75" customHeight="1" x14ac:dyDescent="0.5">
      <c r="G392" s="41"/>
      <c r="T392" s="41"/>
    </row>
    <row r="393" spans="7:20" ht="12.75" customHeight="1" x14ac:dyDescent="0.5">
      <c r="G393" s="41"/>
      <c r="T393" s="41"/>
    </row>
    <row r="394" spans="7:20" ht="12.75" customHeight="1" x14ac:dyDescent="0.5">
      <c r="G394" s="41"/>
      <c r="T394" s="41"/>
    </row>
    <row r="395" spans="7:20" ht="12.75" customHeight="1" x14ac:dyDescent="0.5">
      <c r="G395" s="41"/>
      <c r="T395" s="41"/>
    </row>
    <row r="396" spans="7:20" ht="12.75" customHeight="1" x14ac:dyDescent="0.5">
      <c r="G396" s="41"/>
      <c r="T396" s="41"/>
    </row>
    <row r="397" spans="7:20" ht="12.75" customHeight="1" x14ac:dyDescent="0.5">
      <c r="G397" s="41"/>
      <c r="T397" s="41"/>
    </row>
    <row r="398" spans="7:20" ht="12.75" customHeight="1" x14ac:dyDescent="0.5">
      <c r="G398" s="41"/>
      <c r="T398" s="41"/>
    </row>
    <row r="399" spans="7:20" ht="12.75" customHeight="1" x14ac:dyDescent="0.5">
      <c r="G399" s="41"/>
      <c r="T399" s="41"/>
    </row>
    <row r="400" spans="7:20" ht="12.75" customHeight="1" x14ac:dyDescent="0.5">
      <c r="G400" s="41"/>
      <c r="T400" s="41"/>
    </row>
    <row r="401" spans="7:20" ht="12.75" customHeight="1" x14ac:dyDescent="0.5">
      <c r="G401" s="41"/>
      <c r="T401" s="41"/>
    </row>
    <row r="402" spans="7:20" ht="12.75" customHeight="1" x14ac:dyDescent="0.5">
      <c r="G402" s="41"/>
      <c r="T402" s="41"/>
    </row>
    <row r="403" spans="7:20" ht="12.75" customHeight="1" x14ac:dyDescent="0.5">
      <c r="G403" s="41"/>
      <c r="T403" s="41"/>
    </row>
    <row r="404" spans="7:20" ht="12.75" customHeight="1" x14ac:dyDescent="0.5">
      <c r="G404" s="41"/>
      <c r="T404" s="41"/>
    </row>
    <row r="405" spans="7:20" ht="12.75" customHeight="1" x14ac:dyDescent="0.5">
      <c r="G405" s="41"/>
      <c r="T405" s="41"/>
    </row>
    <row r="406" spans="7:20" ht="12.75" customHeight="1" x14ac:dyDescent="0.5">
      <c r="G406" s="41"/>
      <c r="T406" s="41"/>
    </row>
    <row r="407" spans="7:20" ht="12.75" customHeight="1" x14ac:dyDescent="0.5">
      <c r="G407" s="41"/>
      <c r="T407" s="41"/>
    </row>
    <row r="408" spans="7:20" ht="12.75" customHeight="1" x14ac:dyDescent="0.5">
      <c r="G408" s="41"/>
      <c r="T408" s="41"/>
    </row>
    <row r="409" spans="7:20" ht="12.75" customHeight="1" x14ac:dyDescent="0.5">
      <c r="G409" s="41"/>
      <c r="T409" s="41"/>
    </row>
    <row r="410" spans="7:20" ht="12.75" customHeight="1" x14ac:dyDescent="0.5">
      <c r="G410" s="41"/>
      <c r="T410" s="41"/>
    </row>
    <row r="411" spans="7:20" ht="12.75" customHeight="1" x14ac:dyDescent="0.5">
      <c r="G411" s="41"/>
      <c r="T411" s="41"/>
    </row>
    <row r="412" spans="7:20" ht="12.75" customHeight="1" x14ac:dyDescent="0.5">
      <c r="G412" s="41"/>
      <c r="T412" s="41"/>
    </row>
    <row r="413" spans="7:20" ht="12.75" customHeight="1" x14ac:dyDescent="0.5">
      <c r="G413" s="41"/>
      <c r="T413" s="41"/>
    </row>
    <row r="414" spans="7:20" ht="12.75" customHeight="1" x14ac:dyDescent="0.5">
      <c r="G414" s="41"/>
      <c r="T414" s="41"/>
    </row>
    <row r="415" spans="7:20" ht="12.75" customHeight="1" x14ac:dyDescent="0.5">
      <c r="G415" s="41"/>
      <c r="T415" s="41"/>
    </row>
    <row r="416" spans="7:20" ht="12.75" customHeight="1" x14ac:dyDescent="0.5">
      <c r="G416" s="41"/>
      <c r="T416" s="41"/>
    </row>
    <row r="417" spans="7:20" ht="12.75" customHeight="1" x14ac:dyDescent="0.5">
      <c r="G417" s="41"/>
      <c r="T417" s="41"/>
    </row>
    <row r="418" spans="7:20" ht="12.75" customHeight="1" x14ac:dyDescent="0.5">
      <c r="G418" s="41"/>
      <c r="T418" s="41"/>
    </row>
    <row r="419" spans="7:20" ht="12.75" customHeight="1" x14ac:dyDescent="0.5">
      <c r="G419" s="41"/>
      <c r="T419" s="41"/>
    </row>
    <row r="420" spans="7:20" ht="12.75" customHeight="1" x14ac:dyDescent="0.5">
      <c r="G420" s="41"/>
      <c r="T420" s="41"/>
    </row>
    <row r="421" spans="7:20" ht="12.75" customHeight="1" x14ac:dyDescent="0.5">
      <c r="G421" s="41"/>
      <c r="T421" s="41"/>
    </row>
    <row r="422" spans="7:20" ht="12.75" customHeight="1" x14ac:dyDescent="0.5">
      <c r="G422" s="41"/>
      <c r="T422" s="41"/>
    </row>
    <row r="423" spans="7:20" ht="12.75" customHeight="1" x14ac:dyDescent="0.5">
      <c r="G423" s="41"/>
      <c r="T423" s="41"/>
    </row>
    <row r="424" spans="7:20" ht="12.75" customHeight="1" x14ac:dyDescent="0.5">
      <c r="G424" s="41"/>
      <c r="T424" s="41"/>
    </row>
    <row r="425" spans="7:20" ht="12.75" customHeight="1" x14ac:dyDescent="0.5">
      <c r="G425" s="41"/>
      <c r="T425" s="41"/>
    </row>
    <row r="426" spans="7:20" ht="12.75" customHeight="1" x14ac:dyDescent="0.5">
      <c r="G426" s="41"/>
      <c r="T426" s="41"/>
    </row>
    <row r="427" spans="7:20" ht="12.75" customHeight="1" x14ac:dyDescent="0.5">
      <c r="G427" s="41"/>
      <c r="T427" s="41"/>
    </row>
    <row r="428" spans="7:20" ht="12.75" customHeight="1" x14ac:dyDescent="0.5">
      <c r="G428" s="41"/>
      <c r="T428" s="41"/>
    </row>
    <row r="429" spans="7:20" ht="12.75" customHeight="1" x14ac:dyDescent="0.5">
      <c r="G429" s="41"/>
      <c r="T429" s="41"/>
    </row>
    <row r="430" spans="7:20" ht="12.75" customHeight="1" x14ac:dyDescent="0.5">
      <c r="G430" s="41"/>
      <c r="T430" s="41"/>
    </row>
    <row r="431" spans="7:20" ht="12.75" customHeight="1" x14ac:dyDescent="0.5">
      <c r="G431" s="41"/>
      <c r="T431" s="41"/>
    </row>
    <row r="432" spans="7:20" ht="12.75" customHeight="1" x14ac:dyDescent="0.5">
      <c r="G432" s="41"/>
      <c r="T432" s="41"/>
    </row>
    <row r="433" spans="7:20" ht="12.75" customHeight="1" x14ac:dyDescent="0.5">
      <c r="G433" s="41"/>
      <c r="T433" s="41"/>
    </row>
    <row r="434" spans="7:20" ht="12.75" customHeight="1" x14ac:dyDescent="0.5">
      <c r="G434" s="41"/>
      <c r="T434" s="41"/>
    </row>
    <row r="435" spans="7:20" ht="12.75" customHeight="1" x14ac:dyDescent="0.5">
      <c r="G435" s="41"/>
      <c r="T435" s="41"/>
    </row>
    <row r="436" spans="7:20" ht="12.75" customHeight="1" x14ac:dyDescent="0.5">
      <c r="G436" s="41"/>
      <c r="T436" s="41"/>
    </row>
    <row r="437" spans="7:20" ht="12.75" customHeight="1" x14ac:dyDescent="0.5">
      <c r="G437" s="41"/>
      <c r="T437" s="41"/>
    </row>
    <row r="438" spans="7:20" ht="12.75" customHeight="1" x14ac:dyDescent="0.5">
      <c r="G438" s="41"/>
      <c r="T438" s="41"/>
    </row>
    <row r="439" spans="7:20" ht="12.75" customHeight="1" x14ac:dyDescent="0.5">
      <c r="G439" s="41"/>
      <c r="T439" s="41"/>
    </row>
    <row r="440" spans="7:20" ht="12.75" customHeight="1" x14ac:dyDescent="0.5">
      <c r="G440" s="41"/>
      <c r="T440" s="41"/>
    </row>
    <row r="441" spans="7:20" ht="12.75" customHeight="1" x14ac:dyDescent="0.5">
      <c r="G441" s="41"/>
      <c r="T441" s="41"/>
    </row>
    <row r="442" spans="7:20" ht="12.75" customHeight="1" x14ac:dyDescent="0.5">
      <c r="G442" s="41"/>
      <c r="T442" s="41"/>
    </row>
    <row r="443" spans="7:20" ht="12.75" customHeight="1" x14ac:dyDescent="0.5">
      <c r="G443" s="41"/>
      <c r="T443" s="41"/>
    </row>
    <row r="444" spans="7:20" ht="12.75" customHeight="1" x14ac:dyDescent="0.5">
      <c r="G444" s="41"/>
      <c r="T444" s="41"/>
    </row>
    <row r="445" spans="7:20" ht="12.75" customHeight="1" x14ac:dyDescent="0.5">
      <c r="G445" s="41"/>
      <c r="T445" s="41"/>
    </row>
    <row r="446" spans="7:20" ht="12.75" customHeight="1" x14ac:dyDescent="0.5">
      <c r="G446" s="41"/>
      <c r="T446" s="41"/>
    </row>
    <row r="447" spans="7:20" ht="12.75" customHeight="1" x14ac:dyDescent="0.5">
      <c r="G447" s="41"/>
      <c r="T447" s="41"/>
    </row>
    <row r="448" spans="7:20" ht="12.75" customHeight="1" x14ac:dyDescent="0.5">
      <c r="G448" s="41"/>
      <c r="T448" s="41"/>
    </row>
    <row r="449" spans="7:20" ht="12.75" customHeight="1" x14ac:dyDescent="0.5">
      <c r="G449" s="41"/>
      <c r="T449" s="41"/>
    </row>
    <row r="450" spans="7:20" ht="12.75" customHeight="1" x14ac:dyDescent="0.5">
      <c r="G450" s="41"/>
      <c r="T450" s="41"/>
    </row>
    <row r="451" spans="7:20" ht="12.75" customHeight="1" x14ac:dyDescent="0.5">
      <c r="G451" s="41"/>
      <c r="T451" s="41"/>
    </row>
    <row r="452" spans="7:20" ht="12.75" customHeight="1" x14ac:dyDescent="0.5">
      <c r="G452" s="41"/>
      <c r="T452" s="41"/>
    </row>
    <row r="453" spans="7:20" ht="12.75" customHeight="1" x14ac:dyDescent="0.5">
      <c r="G453" s="41"/>
      <c r="T453" s="41"/>
    </row>
    <row r="454" spans="7:20" ht="12.75" customHeight="1" x14ac:dyDescent="0.5">
      <c r="G454" s="41"/>
      <c r="T454" s="41"/>
    </row>
    <row r="455" spans="7:20" ht="12.75" customHeight="1" x14ac:dyDescent="0.5">
      <c r="G455" s="41"/>
      <c r="T455" s="41"/>
    </row>
    <row r="456" spans="7:20" ht="12.75" customHeight="1" x14ac:dyDescent="0.5">
      <c r="G456" s="41"/>
      <c r="T456" s="41"/>
    </row>
    <row r="457" spans="7:20" ht="12.75" customHeight="1" x14ac:dyDescent="0.5">
      <c r="G457" s="41"/>
      <c r="T457" s="41"/>
    </row>
    <row r="458" spans="7:20" ht="12.75" customHeight="1" x14ac:dyDescent="0.5">
      <c r="G458" s="41"/>
      <c r="T458" s="41"/>
    </row>
    <row r="459" spans="7:20" ht="12.75" customHeight="1" x14ac:dyDescent="0.5">
      <c r="G459" s="41"/>
      <c r="T459" s="41"/>
    </row>
    <row r="460" spans="7:20" ht="12.75" customHeight="1" x14ac:dyDescent="0.5">
      <c r="G460" s="41"/>
      <c r="T460" s="41"/>
    </row>
    <row r="461" spans="7:20" ht="12.75" customHeight="1" x14ac:dyDescent="0.5">
      <c r="G461" s="41"/>
      <c r="T461" s="41"/>
    </row>
    <row r="462" spans="7:20" ht="12.75" customHeight="1" x14ac:dyDescent="0.5">
      <c r="G462" s="41"/>
      <c r="T462" s="41"/>
    </row>
    <row r="463" spans="7:20" ht="12.75" customHeight="1" x14ac:dyDescent="0.5">
      <c r="G463" s="41"/>
      <c r="T463" s="41"/>
    </row>
    <row r="464" spans="7:20" ht="12.75" customHeight="1" x14ac:dyDescent="0.5">
      <c r="G464" s="41"/>
      <c r="T464" s="41"/>
    </row>
    <row r="465" spans="7:20" ht="12.75" customHeight="1" x14ac:dyDescent="0.5">
      <c r="G465" s="41"/>
      <c r="T465" s="41"/>
    </row>
    <row r="466" spans="7:20" ht="12.75" customHeight="1" x14ac:dyDescent="0.5">
      <c r="G466" s="41"/>
      <c r="T466" s="41"/>
    </row>
    <row r="467" spans="7:20" ht="12.75" customHeight="1" x14ac:dyDescent="0.5">
      <c r="G467" s="41"/>
      <c r="T467" s="41"/>
    </row>
    <row r="468" spans="7:20" ht="12.75" customHeight="1" x14ac:dyDescent="0.5">
      <c r="G468" s="41"/>
      <c r="T468" s="41"/>
    </row>
    <row r="469" spans="7:20" ht="12.75" customHeight="1" x14ac:dyDescent="0.5">
      <c r="G469" s="41"/>
      <c r="T469" s="41"/>
    </row>
    <row r="470" spans="7:20" ht="12.75" customHeight="1" x14ac:dyDescent="0.5">
      <c r="G470" s="41"/>
      <c r="T470" s="41"/>
    </row>
    <row r="471" spans="7:20" ht="12.75" customHeight="1" x14ac:dyDescent="0.5">
      <c r="G471" s="41"/>
      <c r="T471" s="41"/>
    </row>
    <row r="472" spans="7:20" ht="12.75" customHeight="1" x14ac:dyDescent="0.5">
      <c r="G472" s="41"/>
      <c r="T472" s="41"/>
    </row>
    <row r="473" spans="7:20" ht="12.75" customHeight="1" x14ac:dyDescent="0.5">
      <c r="G473" s="41"/>
      <c r="T473" s="41"/>
    </row>
    <row r="474" spans="7:20" ht="12.75" customHeight="1" x14ac:dyDescent="0.5">
      <c r="G474" s="41"/>
      <c r="T474" s="41"/>
    </row>
    <row r="475" spans="7:20" ht="12.75" customHeight="1" x14ac:dyDescent="0.5">
      <c r="G475" s="41"/>
      <c r="T475" s="41"/>
    </row>
    <row r="476" spans="7:20" ht="12.75" customHeight="1" x14ac:dyDescent="0.5">
      <c r="G476" s="41"/>
      <c r="T476" s="41"/>
    </row>
    <row r="477" spans="7:20" ht="12.75" customHeight="1" x14ac:dyDescent="0.5">
      <c r="G477" s="41"/>
      <c r="T477" s="41"/>
    </row>
    <row r="478" spans="7:20" ht="12.75" customHeight="1" x14ac:dyDescent="0.5">
      <c r="G478" s="41"/>
      <c r="T478" s="41"/>
    </row>
    <row r="479" spans="7:20" ht="12.75" customHeight="1" x14ac:dyDescent="0.5">
      <c r="G479" s="41"/>
      <c r="T479" s="41"/>
    </row>
    <row r="480" spans="7:20" ht="12.75" customHeight="1" x14ac:dyDescent="0.5">
      <c r="G480" s="41"/>
      <c r="T480" s="41"/>
    </row>
    <row r="481" spans="7:20" ht="12.75" customHeight="1" x14ac:dyDescent="0.5">
      <c r="G481" s="41"/>
      <c r="T481" s="41"/>
    </row>
    <row r="482" spans="7:20" ht="12.75" customHeight="1" x14ac:dyDescent="0.5">
      <c r="G482" s="41"/>
      <c r="T482" s="41"/>
    </row>
    <row r="483" spans="7:20" ht="12.75" customHeight="1" x14ac:dyDescent="0.5">
      <c r="G483" s="41"/>
      <c r="T483" s="41"/>
    </row>
    <row r="484" spans="7:20" ht="12.75" customHeight="1" x14ac:dyDescent="0.5">
      <c r="G484" s="41"/>
      <c r="T484" s="41"/>
    </row>
    <row r="485" spans="7:20" ht="12.75" customHeight="1" x14ac:dyDescent="0.5">
      <c r="G485" s="41"/>
      <c r="T485" s="41"/>
    </row>
    <row r="486" spans="7:20" ht="12.75" customHeight="1" x14ac:dyDescent="0.5">
      <c r="G486" s="41"/>
      <c r="T486" s="41"/>
    </row>
    <row r="487" spans="7:20" ht="12.75" customHeight="1" x14ac:dyDescent="0.5">
      <c r="G487" s="41"/>
      <c r="T487" s="41"/>
    </row>
    <row r="488" spans="7:20" ht="12.75" customHeight="1" x14ac:dyDescent="0.5">
      <c r="G488" s="41"/>
      <c r="T488" s="41"/>
    </row>
    <row r="489" spans="7:20" ht="12.75" customHeight="1" x14ac:dyDescent="0.5">
      <c r="G489" s="41"/>
      <c r="T489" s="41"/>
    </row>
    <row r="490" spans="7:20" ht="12.75" customHeight="1" x14ac:dyDescent="0.5">
      <c r="G490" s="41"/>
      <c r="T490" s="41"/>
    </row>
    <row r="491" spans="7:20" ht="12.75" customHeight="1" x14ac:dyDescent="0.5">
      <c r="G491" s="41"/>
      <c r="T491" s="41"/>
    </row>
    <row r="492" spans="7:20" ht="12.75" customHeight="1" x14ac:dyDescent="0.5">
      <c r="G492" s="41"/>
      <c r="T492" s="41"/>
    </row>
    <row r="493" spans="7:20" ht="12.75" customHeight="1" x14ac:dyDescent="0.5">
      <c r="G493" s="41"/>
      <c r="T493" s="41"/>
    </row>
    <row r="494" spans="7:20" ht="12.75" customHeight="1" x14ac:dyDescent="0.5">
      <c r="G494" s="41"/>
      <c r="T494" s="41"/>
    </row>
    <row r="495" spans="7:20" ht="12.75" customHeight="1" x14ac:dyDescent="0.5">
      <c r="G495" s="41"/>
      <c r="T495" s="41"/>
    </row>
    <row r="496" spans="7:20" ht="12.75" customHeight="1" x14ac:dyDescent="0.5">
      <c r="G496" s="41"/>
      <c r="T496" s="41"/>
    </row>
    <row r="497" spans="7:20" ht="12.75" customHeight="1" x14ac:dyDescent="0.5">
      <c r="G497" s="41"/>
      <c r="T497" s="41"/>
    </row>
    <row r="498" spans="7:20" ht="12.75" customHeight="1" x14ac:dyDescent="0.5">
      <c r="G498" s="41"/>
      <c r="T498" s="41"/>
    </row>
    <row r="499" spans="7:20" ht="12.75" customHeight="1" x14ac:dyDescent="0.5">
      <c r="G499" s="41"/>
      <c r="T499" s="41"/>
    </row>
    <row r="500" spans="7:20" ht="12.75" customHeight="1" x14ac:dyDescent="0.5">
      <c r="G500" s="41"/>
      <c r="T500" s="41"/>
    </row>
    <row r="501" spans="7:20" ht="12.75" customHeight="1" x14ac:dyDescent="0.5">
      <c r="G501" s="41"/>
      <c r="T501" s="41"/>
    </row>
    <row r="502" spans="7:20" ht="12.75" customHeight="1" x14ac:dyDescent="0.5">
      <c r="G502" s="41"/>
      <c r="T502" s="41"/>
    </row>
    <row r="503" spans="7:20" ht="12.75" customHeight="1" x14ac:dyDescent="0.5">
      <c r="G503" s="41"/>
      <c r="T503" s="41"/>
    </row>
    <row r="504" spans="7:20" ht="12.75" customHeight="1" x14ac:dyDescent="0.5">
      <c r="G504" s="41"/>
      <c r="T504" s="41"/>
    </row>
    <row r="505" spans="7:20" ht="12.75" customHeight="1" x14ac:dyDescent="0.5">
      <c r="G505" s="41"/>
      <c r="T505" s="41"/>
    </row>
    <row r="506" spans="7:20" ht="12.75" customHeight="1" x14ac:dyDescent="0.5">
      <c r="G506" s="41"/>
      <c r="T506" s="41"/>
    </row>
    <row r="507" spans="7:20" ht="12.75" customHeight="1" x14ac:dyDescent="0.5">
      <c r="G507" s="41"/>
      <c r="T507" s="41"/>
    </row>
    <row r="508" spans="7:20" ht="12.75" customHeight="1" x14ac:dyDescent="0.5">
      <c r="G508" s="41"/>
      <c r="T508" s="41"/>
    </row>
    <row r="509" spans="7:20" ht="12.75" customHeight="1" x14ac:dyDescent="0.5">
      <c r="G509" s="41"/>
      <c r="T509" s="41"/>
    </row>
    <row r="510" spans="7:20" ht="12.75" customHeight="1" x14ac:dyDescent="0.5">
      <c r="G510" s="41"/>
      <c r="T510" s="41"/>
    </row>
    <row r="511" spans="7:20" ht="12.75" customHeight="1" x14ac:dyDescent="0.5">
      <c r="G511" s="41"/>
      <c r="T511" s="41"/>
    </row>
    <row r="512" spans="7:20" ht="12.75" customHeight="1" x14ac:dyDescent="0.5">
      <c r="G512" s="41"/>
      <c r="T512" s="41"/>
    </row>
    <row r="513" spans="7:20" ht="12.75" customHeight="1" x14ac:dyDescent="0.5">
      <c r="G513" s="41"/>
      <c r="T513" s="41"/>
    </row>
    <row r="514" spans="7:20" ht="12.75" customHeight="1" x14ac:dyDescent="0.5">
      <c r="G514" s="41"/>
      <c r="T514" s="41"/>
    </row>
    <row r="515" spans="7:20" ht="12.75" customHeight="1" x14ac:dyDescent="0.5">
      <c r="G515" s="41"/>
      <c r="T515" s="41"/>
    </row>
    <row r="516" spans="7:20" ht="12.75" customHeight="1" x14ac:dyDescent="0.5">
      <c r="G516" s="41"/>
      <c r="T516" s="41"/>
    </row>
    <row r="517" spans="7:20" ht="12.75" customHeight="1" x14ac:dyDescent="0.5">
      <c r="G517" s="41"/>
      <c r="T517" s="41"/>
    </row>
    <row r="518" spans="7:20" ht="12.75" customHeight="1" x14ac:dyDescent="0.5">
      <c r="G518" s="41"/>
      <c r="T518" s="41"/>
    </row>
    <row r="519" spans="7:20" ht="12.75" customHeight="1" x14ac:dyDescent="0.5">
      <c r="G519" s="41"/>
      <c r="T519" s="41"/>
    </row>
    <row r="520" spans="7:20" ht="12.75" customHeight="1" x14ac:dyDescent="0.5">
      <c r="G520" s="41"/>
      <c r="T520" s="41"/>
    </row>
    <row r="521" spans="7:20" ht="12.75" customHeight="1" x14ac:dyDescent="0.5">
      <c r="G521" s="41"/>
      <c r="T521" s="41"/>
    </row>
    <row r="522" spans="7:20" ht="12.75" customHeight="1" x14ac:dyDescent="0.5">
      <c r="G522" s="41"/>
      <c r="T522" s="41"/>
    </row>
    <row r="523" spans="7:20" ht="12.75" customHeight="1" x14ac:dyDescent="0.5">
      <c r="G523" s="41"/>
      <c r="T523" s="41"/>
    </row>
    <row r="524" spans="7:20" ht="12.75" customHeight="1" x14ac:dyDescent="0.5">
      <c r="G524" s="41"/>
      <c r="T524" s="41"/>
    </row>
    <row r="525" spans="7:20" ht="12.75" customHeight="1" x14ac:dyDescent="0.5">
      <c r="G525" s="41"/>
      <c r="T525" s="41"/>
    </row>
    <row r="526" spans="7:20" ht="12.75" customHeight="1" x14ac:dyDescent="0.5">
      <c r="G526" s="41"/>
      <c r="T526" s="41"/>
    </row>
    <row r="527" spans="7:20" ht="12.75" customHeight="1" x14ac:dyDescent="0.5">
      <c r="G527" s="41"/>
      <c r="T527" s="41"/>
    </row>
    <row r="528" spans="7:20" ht="12.75" customHeight="1" x14ac:dyDescent="0.5">
      <c r="G528" s="41"/>
      <c r="T528" s="41"/>
    </row>
    <row r="529" spans="7:20" ht="12.75" customHeight="1" x14ac:dyDescent="0.5">
      <c r="G529" s="41"/>
      <c r="T529" s="41"/>
    </row>
    <row r="530" spans="7:20" ht="12.75" customHeight="1" x14ac:dyDescent="0.5">
      <c r="G530" s="41"/>
      <c r="T530" s="41"/>
    </row>
    <row r="531" spans="7:20" ht="12.75" customHeight="1" x14ac:dyDescent="0.5">
      <c r="G531" s="41"/>
      <c r="T531" s="41"/>
    </row>
    <row r="532" spans="7:20" ht="12.75" customHeight="1" x14ac:dyDescent="0.5">
      <c r="G532" s="41"/>
      <c r="T532" s="41"/>
    </row>
    <row r="533" spans="7:20" ht="12.75" customHeight="1" x14ac:dyDescent="0.5">
      <c r="G533" s="41"/>
      <c r="T533" s="41"/>
    </row>
    <row r="534" spans="7:20" ht="12.75" customHeight="1" x14ac:dyDescent="0.5">
      <c r="G534" s="41"/>
      <c r="T534" s="41"/>
    </row>
    <row r="535" spans="7:20" ht="12.75" customHeight="1" x14ac:dyDescent="0.5">
      <c r="G535" s="41"/>
      <c r="T535" s="41"/>
    </row>
    <row r="536" spans="7:20" ht="12.75" customHeight="1" x14ac:dyDescent="0.5">
      <c r="G536" s="41"/>
      <c r="T536" s="41"/>
    </row>
    <row r="537" spans="7:20" ht="12.75" customHeight="1" x14ac:dyDescent="0.5">
      <c r="G537" s="41"/>
      <c r="T537" s="41"/>
    </row>
    <row r="538" spans="7:20" ht="12.75" customHeight="1" x14ac:dyDescent="0.5">
      <c r="G538" s="41"/>
      <c r="T538" s="41"/>
    </row>
    <row r="539" spans="7:20" ht="12.75" customHeight="1" x14ac:dyDescent="0.5">
      <c r="G539" s="41"/>
      <c r="T539" s="41"/>
    </row>
    <row r="540" spans="7:20" ht="12.75" customHeight="1" x14ac:dyDescent="0.5">
      <c r="G540" s="41"/>
      <c r="T540" s="41"/>
    </row>
    <row r="541" spans="7:20" ht="12.75" customHeight="1" x14ac:dyDescent="0.5">
      <c r="G541" s="41"/>
      <c r="T541" s="41"/>
    </row>
    <row r="542" spans="7:20" ht="12.75" customHeight="1" x14ac:dyDescent="0.5">
      <c r="G542" s="41"/>
      <c r="T542" s="41"/>
    </row>
    <row r="543" spans="7:20" ht="12.75" customHeight="1" x14ac:dyDescent="0.5">
      <c r="G543" s="41"/>
      <c r="T543" s="41"/>
    </row>
    <row r="544" spans="7:20" ht="12.75" customHeight="1" x14ac:dyDescent="0.5">
      <c r="G544" s="41"/>
      <c r="T544" s="41"/>
    </row>
    <row r="545" spans="7:20" ht="12.75" customHeight="1" x14ac:dyDescent="0.5">
      <c r="G545" s="41"/>
      <c r="T545" s="41"/>
    </row>
    <row r="546" spans="7:20" ht="12.75" customHeight="1" x14ac:dyDescent="0.5">
      <c r="G546" s="41"/>
      <c r="T546" s="41"/>
    </row>
    <row r="547" spans="7:20" ht="12.75" customHeight="1" x14ac:dyDescent="0.5">
      <c r="G547" s="41"/>
      <c r="T547" s="41"/>
    </row>
    <row r="548" spans="7:20" ht="12.75" customHeight="1" x14ac:dyDescent="0.5">
      <c r="G548" s="41"/>
      <c r="T548" s="41"/>
    </row>
    <row r="549" spans="7:20" ht="12.75" customHeight="1" x14ac:dyDescent="0.5">
      <c r="G549" s="41"/>
      <c r="T549" s="41"/>
    </row>
    <row r="550" spans="7:20" ht="12.75" customHeight="1" x14ac:dyDescent="0.5">
      <c r="G550" s="41"/>
      <c r="T550" s="41"/>
    </row>
    <row r="551" spans="7:20" ht="12.75" customHeight="1" x14ac:dyDescent="0.5">
      <c r="G551" s="41"/>
      <c r="T551" s="41"/>
    </row>
    <row r="552" spans="7:20" ht="12.75" customHeight="1" x14ac:dyDescent="0.5">
      <c r="G552" s="41"/>
      <c r="T552" s="41"/>
    </row>
    <row r="553" spans="7:20" ht="12.75" customHeight="1" x14ac:dyDescent="0.5">
      <c r="G553" s="41"/>
      <c r="T553" s="41"/>
    </row>
    <row r="554" spans="7:20" ht="12.75" customHeight="1" x14ac:dyDescent="0.5">
      <c r="G554" s="41"/>
      <c r="T554" s="41"/>
    </row>
    <row r="555" spans="7:20" ht="12.75" customHeight="1" x14ac:dyDescent="0.5">
      <c r="G555" s="41"/>
      <c r="T555" s="41"/>
    </row>
    <row r="556" spans="7:20" ht="12.75" customHeight="1" x14ac:dyDescent="0.5">
      <c r="G556" s="41"/>
      <c r="T556" s="41"/>
    </row>
    <row r="557" spans="7:20" ht="12.75" customHeight="1" x14ac:dyDescent="0.5">
      <c r="G557" s="41"/>
      <c r="T557" s="41"/>
    </row>
    <row r="558" spans="7:20" ht="12.75" customHeight="1" x14ac:dyDescent="0.5">
      <c r="G558" s="41"/>
      <c r="T558" s="41"/>
    </row>
    <row r="559" spans="7:20" ht="12.75" customHeight="1" x14ac:dyDescent="0.5">
      <c r="G559" s="41"/>
      <c r="T559" s="41"/>
    </row>
    <row r="560" spans="7:20" ht="12.75" customHeight="1" x14ac:dyDescent="0.5">
      <c r="G560" s="41"/>
      <c r="T560" s="41"/>
    </row>
    <row r="561" spans="7:20" ht="12.75" customHeight="1" x14ac:dyDescent="0.5">
      <c r="G561" s="41"/>
      <c r="T561" s="41"/>
    </row>
    <row r="562" spans="7:20" ht="12.75" customHeight="1" x14ac:dyDescent="0.5">
      <c r="G562" s="41"/>
      <c r="T562" s="41"/>
    </row>
    <row r="563" spans="7:20" ht="12.75" customHeight="1" x14ac:dyDescent="0.5">
      <c r="G563" s="41"/>
      <c r="T563" s="41"/>
    </row>
    <row r="564" spans="7:20" ht="12.75" customHeight="1" x14ac:dyDescent="0.5">
      <c r="G564" s="41"/>
      <c r="T564" s="41"/>
    </row>
    <row r="565" spans="7:20" ht="12.75" customHeight="1" x14ac:dyDescent="0.5">
      <c r="G565" s="41"/>
      <c r="T565" s="41"/>
    </row>
    <row r="566" spans="7:20" ht="12.75" customHeight="1" x14ac:dyDescent="0.5">
      <c r="G566" s="41"/>
      <c r="T566" s="41"/>
    </row>
    <row r="567" spans="7:20" ht="12.75" customHeight="1" x14ac:dyDescent="0.5">
      <c r="G567" s="41"/>
      <c r="T567" s="41"/>
    </row>
    <row r="568" spans="7:20" ht="12.75" customHeight="1" x14ac:dyDescent="0.5">
      <c r="G568" s="41"/>
      <c r="T568" s="41"/>
    </row>
    <row r="569" spans="7:20" ht="12.75" customHeight="1" x14ac:dyDescent="0.5">
      <c r="G569" s="41"/>
      <c r="T569" s="41"/>
    </row>
    <row r="570" spans="7:20" ht="12.75" customHeight="1" x14ac:dyDescent="0.5">
      <c r="G570" s="41"/>
      <c r="T570" s="41"/>
    </row>
    <row r="571" spans="7:20" ht="12.75" customHeight="1" x14ac:dyDescent="0.5">
      <c r="G571" s="41"/>
      <c r="T571" s="41"/>
    </row>
    <row r="572" spans="7:20" ht="12.75" customHeight="1" x14ac:dyDescent="0.5">
      <c r="G572" s="41"/>
      <c r="T572" s="41"/>
    </row>
    <row r="573" spans="7:20" ht="12.75" customHeight="1" x14ac:dyDescent="0.5">
      <c r="G573" s="41"/>
      <c r="T573" s="41"/>
    </row>
    <row r="574" spans="7:20" ht="12.75" customHeight="1" x14ac:dyDescent="0.5">
      <c r="G574" s="41"/>
      <c r="T574" s="41"/>
    </row>
    <row r="575" spans="7:20" ht="12.75" customHeight="1" x14ac:dyDescent="0.5">
      <c r="G575" s="41"/>
      <c r="T575" s="41"/>
    </row>
    <row r="576" spans="7:20" ht="12.75" customHeight="1" x14ac:dyDescent="0.5">
      <c r="G576" s="41"/>
      <c r="T576" s="41"/>
    </row>
    <row r="577" spans="7:20" ht="12.75" customHeight="1" x14ac:dyDescent="0.5">
      <c r="G577" s="41"/>
      <c r="T577" s="41"/>
    </row>
    <row r="578" spans="7:20" ht="12.75" customHeight="1" x14ac:dyDescent="0.5">
      <c r="G578" s="41"/>
      <c r="T578" s="41"/>
    </row>
    <row r="579" spans="7:20" ht="12.75" customHeight="1" x14ac:dyDescent="0.5">
      <c r="G579" s="41"/>
      <c r="T579" s="41"/>
    </row>
    <row r="580" spans="7:20" ht="12.75" customHeight="1" x14ac:dyDescent="0.5">
      <c r="G580" s="41"/>
      <c r="T580" s="41"/>
    </row>
    <row r="581" spans="7:20" ht="12.75" customHeight="1" x14ac:dyDescent="0.5">
      <c r="G581" s="41"/>
      <c r="T581" s="41"/>
    </row>
    <row r="582" spans="7:20" ht="12.75" customHeight="1" x14ac:dyDescent="0.5">
      <c r="G582" s="41"/>
      <c r="T582" s="41"/>
    </row>
    <row r="583" spans="7:20" ht="12.75" customHeight="1" x14ac:dyDescent="0.5">
      <c r="G583" s="41"/>
      <c r="T583" s="41"/>
    </row>
    <row r="584" spans="7:20" ht="12.75" customHeight="1" x14ac:dyDescent="0.5">
      <c r="G584" s="41"/>
      <c r="T584" s="41"/>
    </row>
    <row r="585" spans="7:20" ht="12.75" customHeight="1" x14ac:dyDescent="0.5">
      <c r="G585" s="41"/>
      <c r="T585" s="41"/>
    </row>
    <row r="586" spans="7:20" ht="12.75" customHeight="1" x14ac:dyDescent="0.5">
      <c r="G586" s="41"/>
      <c r="T586" s="41"/>
    </row>
    <row r="587" spans="7:20" ht="12.75" customHeight="1" x14ac:dyDescent="0.5">
      <c r="G587" s="41"/>
      <c r="T587" s="41"/>
    </row>
    <row r="588" spans="7:20" ht="12.75" customHeight="1" x14ac:dyDescent="0.5">
      <c r="G588" s="41"/>
      <c r="T588" s="41"/>
    </row>
    <row r="589" spans="7:20" ht="12.75" customHeight="1" x14ac:dyDescent="0.5">
      <c r="G589" s="41"/>
      <c r="T589" s="41"/>
    </row>
    <row r="590" spans="7:20" ht="12.75" customHeight="1" x14ac:dyDescent="0.5">
      <c r="G590" s="41"/>
      <c r="T590" s="41"/>
    </row>
    <row r="591" spans="7:20" ht="12.75" customHeight="1" x14ac:dyDescent="0.5">
      <c r="G591" s="41"/>
      <c r="T591" s="41"/>
    </row>
    <row r="592" spans="7:20" ht="12.75" customHeight="1" x14ac:dyDescent="0.5">
      <c r="G592" s="41"/>
      <c r="T592" s="41"/>
    </row>
    <row r="593" spans="7:20" ht="12.75" customHeight="1" x14ac:dyDescent="0.5">
      <c r="G593" s="41"/>
      <c r="T593" s="41"/>
    </row>
    <row r="594" spans="7:20" ht="12.75" customHeight="1" x14ac:dyDescent="0.5">
      <c r="G594" s="41"/>
      <c r="T594" s="41"/>
    </row>
    <row r="595" spans="7:20" ht="12.75" customHeight="1" x14ac:dyDescent="0.5">
      <c r="G595" s="41"/>
      <c r="T595" s="41"/>
    </row>
    <row r="596" spans="7:20" ht="12.75" customHeight="1" x14ac:dyDescent="0.5">
      <c r="G596" s="41"/>
      <c r="T596" s="41"/>
    </row>
    <row r="597" spans="7:20" ht="12.75" customHeight="1" x14ac:dyDescent="0.5">
      <c r="G597" s="41"/>
      <c r="T597" s="41"/>
    </row>
    <row r="598" spans="7:20" ht="12.75" customHeight="1" x14ac:dyDescent="0.5">
      <c r="G598" s="41"/>
      <c r="T598" s="41"/>
    </row>
    <row r="599" spans="7:20" ht="12.75" customHeight="1" x14ac:dyDescent="0.5">
      <c r="G599" s="41"/>
      <c r="T599" s="41"/>
    </row>
    <row r="600" spans="7:20" ht="12.75" customHeight="1" x14ac:dyDescent="0.5">
      <c r="G600" s="41"/>
      <c r="T600" s="41"/>
    </row>
    <row r="601" spans="7:20" ht="12.75" customHeight="1" x14ac:dyDescent="0.5">
      <c r="G601" s="41"/>
      <c r="T601" s="41"/>
    </row>
    <row r="602" spans="7:20" ht="12.75" customHeight="1" x14ac:dyDescent="0.5">
      <c r="G602" s="41"/>
      <c r="T602" s="41"/>
    </row>
    <row r="603" spans="7:20" ht="12.75" customHeight="1" x14ac:dyDescent="0.5">
      <c r="G603" s="41"/>
      <c r="T603" s="41"/>
    </row>
    <row r="604" spans="7:20" ht="12.75" customHeight="1" x14ac:dyDescent="0.5">
      <c r="G604" s="41"/>
      <c r="T604" s="41"/>
    </row>
    <row r="605" spans="7:20" ht="12.75" customHeight="1" x14ac:dyDescent="0.5">
      <c r="G605" s="41"/>
      <c r="T605" s="41"/>
    </row>
    <row r="606" spans="7:20" ht="12.75" customHeight="1" x14ac:dyDescent="0.5">
      <c r="G606" s="41"/>
      <c r="T606" s="41"/>
    </row>
    <row r="607" spans="7:20" ht="12.75" customHeight="1" x14ac:dyDescent="0.5">
      <c r="G607" s="41"/>
      <c r="T607" s="41"/>
    </row>
    <row r="608" spans="7:20" ht="12.75" customHeight="1" x14ac:dyDescent="0.5">
      <c r="G608" s="41"/>
      <c r="T608" s="41"/>
    </row>
    <row r="609" spans="7:20" ht="12.75" customHeight="1" x14ac:dyDescent="0.5">
      <c r="G609" s="41"/>
      <c r="T609" s="41"/>
    </row>
    <row r="610" spans="7:20" ht="12.75" customHeight="1" x14ac:dyDescent="0.5">
      <c r="G610" s="41"/>
      <c r="T610" s="41"/>
    </row>
    <row r="611" spans="7:20" ht="12.75" customHeight="1" x14ac:dyDescent="0.5">
      <c r="G611" s="41"/>
      <c r="T611" s="41"/>
    </row>
    <row r="612" spans="7:20" ht="12.75" customHeight="1" x14ac:dyDescent="0.5">
      <c r="G612" s="41"/>
      <c r="T612" s="41"/>
    </row>
    <row r="613" spans="7:20" ht="12.75" customHeight="1" x14ac:dyDescent="0.5">
      <c r="G613" s="41"/>
      <c r="T613" s="41"/>
    </row>
    <row r="614" spans="7:20" ht="12.75" customHeight="1" x14ac:dyDescent="0.5">
      <c r="G614" s="41"/>
      <c r="T614" s="41"/>
    </row>
    <row r="615" spans="7:20" ht="12.75" customHeight="1" x14ac:dyDescent="0.5">
      <c r="G615" s="41"/>
      <c r="T615" s="41"/>
    </row>
    <row r="616" spans="7:20" ht="12.75" customHeight="1" x14ac:dyDescent="0.5">
      <c r="G616" s="41"/>
      <c r="T616" s="41"/>
    </row>
    <row r="617" spans="7:20" ht="12.75" customHeight="1" x14ac:dyDescent="0.5">
      <c r="G617" s="41"/>
      <c r="T617" s="41"/>
    </row>
    <row r="618" spans="7:20" ht="12.75" customHeight="1" x14ac:dyDescent="0.5">
      <c r="G618" s="41"/>
      <c r="T618" s="41"/>
    </row>
    <row r="619" spans="7:20" ht="12.75" customHeight="1" x14ac:dyDescent="0.5">
      <c r="G619" s="41"/>
      <c r="T619" s="41"/>
    </row>
    <row r="620" spans="7:20" ht="12.75" customHeight="1" x14ac:dyDescent="0.5">
      <c r="G620" s="41"/>
      <c r="T620" s="41"/>
    </row>
    <row r="621" spans="7:20" ht="12.75" customHeight="1" x14ac:dyDescent="0.5">
      <c r="G621" s="41"/>
      <c r="T621" s="41"/>
    </row>
    <row r="622" spans="7:20" ht="12.75" customHeight="1" x14ac:dyDescent="0.5">
      <c r="G622" s="41"/>
      <c r="T622" s="41"/>
    </row>
    <row r="623" spans="7:20" ht="12.75" customHeight="1" x14ac:dyDescent="0.5">
      <c r="G623" s="41"/>
      <c r="T623" s="41"/>
    </row>
    <row r="624" spans="7:20" ht="12.75" customHeight="1" x14ac:dyDescent="0.5">
      <c r="G624" s="41"/>
      <c r="T624" s="41"/>
    </row>
    <row r="625" spans="7:20" ht="12.75" customHeight="1" x14ac:dyDescent="0.5">
      <c r="G625" s="41"/>
      <c r="T625" s="41"/>
    </row>
    <row r="626" spans="7:20" ht="12.75" customHeight="1" x14ac:dyDescent="0.5">
      <c r="G626" s="41"/>
      <c r="T626" s="41"/>
    </row>
    <row r="627" spans="7:20" ht="12.75" customHeight="1" x14ac:dyDescent="0.5">
      <c r="G627" s="41"/>
      <c r="T627" s="41"/>
    </row>
    <row r="628" spans="7:20" ht="12.75" customHeight="1" x14ac:dyDescent="0.5">
      <c r="G628" s="41"/>
      <c r="T628" s="41"/>
    </row>
    <row r="629" spans="7:20" ht="12.75" customHeight="1" x14ac:dyDescent="0.5">
      <c r="G629" s="41"/>
      <c r="T629" s="41"/>
    </row>
    <row r="630" spans="7:20" ht="12.75" customHeight="1" x14ac:dyDescent="0.5">
      <c r="G630" s="41"/>
      <c r="T630" s="41"/>
    </row>
    <row r="631" spans="7:20" ht="12.75" customHeight="1" x14ac:dyDescent="0.5">
      <c r="G631" s="41"/>
      <c r="T631" s="41"/>
    </row>
    <row r="632" spans="7:20" ht="12.75" customHeight="1" x14ac:dyDescent="0.5">
      <c r="G632" s="41"/>
      <c r="T632" s="41"/>
    </row>
    <row r="633" spans="7:20" ht="12.75" customHeight="1" x14ac:dyDescent="0.5">
      <c r="G633" s="41"/>
      <c r="T633" s="41"/>
    </row>
    <row r="634" spans="7:20" ht="12.75" customHeight="1" x14ac:dyDescent="0.5">
      <c r="G634" s="41"/>
      <c r="T634" s="41"/>
    </row>
    <row r="635" spans="7:20" ht="12.75" customHeight="1" x14ac:dyDescent="0.5">
      <c r="G635" s="41"/>
      <c r="T635" s="41"/>
    </row>
    <row r="636" spans="7:20" ht="12.75" customHeight="1" x14ac:dyDescent="0.5">
      <c r="G636" s="41"/>
      <c r="T636" s="41"/>
    </row>
    <row r="637" spans="7:20" ht="12.75" customHeight="1" x14ac:dyDescent="0.5">
      <c r="G637" s="41"/>
      <c r="T637" s="41"/>
    </row>
    <row r="638" spans="7:20" ht="12.75" customHeight="1" x14ac:dyDescent="0.5">
      <c r="G638" s="41"/>
      <c r="T638" s="41"/>
    </row>
    <row r="639" spans="7:20" ht="12.75" customHeight="1" x14ac:dyDescent="0.5">
      <c r="G639" s="41"/>
      <c r="T639" s="41"/>
    </row>
    <row r="640" spans="7:20" ht="12.75" customHeight="1" x14ac:dyDescent="0.5">
      <c r="G640" s="41"/>
      <c r="T640" s="41"/>
    </row>
    <row r="641" spans="7:20" ht="12.75" customHeight="1" x14ac:dyDescent="0.5">
      <c r="G641" s="41"/>
      <c r="T641" s="41"/>
    </row>
    <row r="642" spans="7:20" ht="12.75" customHeight="1" x14ac:dyDescent="0.5">
      <c r="G642" s="41"/>
      <c r="T642" s="41"/>
    </row>
    <row r="643" spans="7:20" ht="12.75" customHeight="1" x14ac:dyDescent="0.5">
      <c r="G643" s="41"/>
      <c r="T643" s="41"/>
    </row>
    <row r="644" spans="7:20" ht="12.75" customHeight="1" x14ac:dyDescent="0.5">
      <c r="G644" s="41"/>
      <c r="T644" s="41"/>
    </row>
    <row r="645" spans="7:20" ht="12.75" customHeight="1" x14ac:dyDescent="0.5">
      <c r="G645" s="41"/>
      <c r="T645" s="41"/>
    </row>
    <row r="646" spans="7:20" ht="12.75" customHeight="1" x14ac:dyDescent="0.5">
      <c r="G646" s="41"/>
      <c r="T646" s="41"/>
    </row>
    <row r="647" spans="7:20" ht="12.75" customHeight="1" x14ac:dyDescent="0.5">
      <c r="G647" s="41"/>
      <c r="T647" s="41"/>
    </row>
    <row r="648" spans="7:20" ht="12.75" customHeight="1" x14ac:dyDescent="0.5">
      <c r="G648" s="41"/>
      <c r="T648" s="41"/>
    </row>
    <row r="649" spans="7:20" ht="12.75" customHeight="1" x14ac:dyDescent="0.5">
      <c r="G649" s="41"/>
      <c r="T649" s="41"/>
    </row>
    <row r="650" spans="7:20" ht="12.75" customHeight="1" x14ac:dyDescent="0.5">
      <c r="G650" s="41"/>
      <c r="T650" s="41"/>
    </row>
    <row r="651" spans="7:20" ht="12.75" customHeight="1" x14ac:dyDescent="0.5">
      <c r="G651" s="41"/>
      <c r="T651" s="41"/>
    </row>
    <row r="652" spans="7:20" ht="12.75" customHeight="1" x14ac:dyDescent="0.5">
      <c r="G652" s="41"/>
      <c r="T652" s="41"/>
    </row>
    <row r="653" spans="7:20" ht="12.75" customHeight="1" x14ac:dyDescent="0.5">
      <c r="G653" s="41"/>
      <c r="T653" s="41"/>
    </row>
    <row r="654" spans="7:20" ht="12.75" customHeight="1" x14ac:dyDescent="0.5">
      <c r="G654" s="41"/>
      <c r="T654" s="41"/>
    </row>
    <row r="655" spans="7:20" ht="12.75" customHeight="1" x14ac:dyDescent="0.5">
      <c r="G655" s="41"/>
      <c r="T655" s="41"/>
    </row>
    <row r="656" spans="7:20" ht="12.75" customHeight="1" x14ac:dyDescent="0.5">
      <c r="G656" s="41"/>
      <c r="T656" s="41"/>
    </row>
    <row r="657" spans="7:20" ht="12.75" customHeight="1" x14ac:dyDescent="0.5">
      <c r="G657" s="41"/>
      <c r="T657" s="41"/>
    </row>
    <row r="658" spans="7:20" ht="12.75" customHeight="1" x14ac:dyDescent="0.5">
      <c r="G658" s="41"/>
      <c r="T658" s="41"/>
    </row>
    <row r="659" spans="7:20" ht="12.75" customHeight="1" x14ac:dyDescent="0.5">
      <c r="G659" s="41"/>
      <c r="T659" s="41"/>
    </row>
    <row r="660" spans="7:20" ht="12.75" customHeight="1" x14ac:dyDescent="0.5">
      <c r="G660" s="41"/>
      <c r="T660" s="41"/>
    </row>
    <row r="661" spans="7:20" ht="12.75" customHeight="1" x14ac:dyDescent="0.5">
      <c r="G661" s="41"/>
      <c r="T661" s="41"/>
    </row>
    <row r="662" spans="7:20" ht="12.75" customHeight="1" x14ac:dyDescent="0.5">
      <c r="G662" s="41"/>
      <c r="T662" s="41"/>
    </row>
    <row r="663" spans="7:20" ht="12.75" customHeight="1" x14ac:dyDescent="0.5">
      <c r="G663" s="41"/>
      <c r="T663" s="41"/>
    </row>
    <row r="664" spans="7:20" ht="12.75" customHeight="1" x14ac:dyDescent="0.5">
      <c r="G664" s="41"/>
      <c r="T664" s="41"/>
    </row>
    <row r="665" spans="7:20" ht="12.75" customHeight="1" x14ac:dyDescent="0.5">
      <c r="G665" s="41"/>
      <c r="T665" s="41"/>
    </row>
    <row r="666" spans="7:20" ht="12.75" customHeight="1" x14ac:dyDescent="0.5">
      <c r="G666" s="41"/>
      <c r="T666" s="41"/>
    </row>
    <row r="667" spans="7:20" ht="12.75" customHeight="1" x14ac:dyDescent="0.5">
      <c r="G667" s="41"/>
      <c r="T667" s="41"/>
    </row>
    <row r="668" spans="7:20" ht="12.75" customHeight="1" x14ac:dyDescent="0.5">
      <c r="G668" s="41"/>
      <c r="T668" s="41"/>
    </row>
    <row r="669" spans="7:20" ht="12.75" customHeight="1" x14ac:dyDescent="0.5">
      <c r="G669" s="41"/>
      <c r="T669" s="41"/>
    </row>
    <row r="670" spans="7:20" ht="12.75" customHeight="1" x14ac:dyDescent="0.5">
      <c r="G670" s="41"/>
      <c r="T670" s="41"/>
    </row>
    <row r="671" spans="7:20" ht="12.75" customHeight="1" x14ac:dyDescent="0.5">
      <c r="G671" s="41"/>
      <c r="T671" s="41"/>
    </row>
    <row r="672" spans="7:20" ht="12.75" customHeight="1" x14ac:dyDescent="0.5">
      <c r="G672" s="41"/>
      <c r="T672" s="41"/>
    </row>
    <row r="673" spans="7:20" ht="12.75" customHeight="1" x14ac:dyDescent="0.5">
      <c r="G673" s="41"/>
      <c r="T673" s="41"/>
    </row>
    <row r="674" spans="7:20" ht="12.75" customHeight="1" x14ac:dyDescent="0.5">
      <c r="G674" s="41"/>
      <c r="T674" s="41"/>
    </row>
    <row r="675" spans="7:20" ht="12.75" customHeight="1" x14ac:dyDescent="0.5">
      <c r="G675" s="41"/>
      <c r="T675" s="41"/>
    </row>
    <row r="676" spans="7:20" ht="12.75" customHeight="1" x14ac:dyDescent="0.5">
      <c r="G676" s="41"/>
      <c r="T676" s="41"/>
    </row>
    <row r="677" spans="7:20" ht="12.75" customHeight="1" x14ac:dyDescent="0.5">
      <c r="G677" s="41"/>
      <c r="T677" s="41"/>
    </row>
    <row r="678" spans="7:20" ht="12.75" customHeight="1" x14ac:dyDescent="0.5">
      <c r="G678" s="41"/>
      <c r="T678" s="41"/>
    </row>
    <row r="679" spans="7:20" ht="12.75" customHeight="1" x14ac:dyDescent="0.5">
      <c r="G679" s="41"/>
      <c r="T679" s="41"/>
    </row>
    <row r="680" spans="7:20" ht="12.75" customHeight="1" x14ac:dyDescent="0.5">
      <c r="G680" s="41"/>
      <c r="T680" s="41"/>
    </row>
    <row r="681" spans="7:20" ht="12.75" customHeight="1" x14ac:dyDescent="0.5">
      <c r="G681" s="41"/>
      <c r="T681" s="41"/>
    </row>
    <row r="682" spans="7:20" ht="12.75" customHeight="1" x14ac:dyDescent="0.5">
      <c r="G682" s="41"/>
      <c r="T682" s="41"/>
    </row>
    <row r="683" spans="7:20" ht="12.75" customHeight="1" x14ac:dyDescent="0.5">
      <c r="G683" s="41"/>
      <c r="T683" s="41"/>
    </row>
    <row r="684" spans="7:20" ht="12.75" customHeight="1" x14ac:dyDescent="0.5">
      <c r="G684" s="41"/>
      <c r="T684" s="41"/>
    </row>
    <row r="685" spans="7:20" ht="12.75" customHeight="1" x14ac:dyDescent="0.5">
      <c r="G685" s="41"/>
      <c r="T685" s="41"/>
    </row>
    <row r="686" spans="7:20" ht="12.75" customHeight="1" x14ac:dyDescent="0.5">
      <c r="G686" s="41"/>
      <c r="T686" s="41"/>
    </row>
    <row r="687" spans="7:20" ht="12.75" customHeight="1" x14ac:dyDescent="0.5">
      <c r="G687" s="41"/>
      <c r="T687" s="41"/>
    </row>
    <row r="688" spans="7:20" ht="12.75" customHeight="1" x14ac:dyDescent="0.5">
      <c r="G688" s="41"/>
      <c r="T688" s="41"/>
    </row>
    <row r="689" spans="7:20" ht="12.75" customHeight="1" x14ac:dyDescent="0.5">
      <c r="G689" s="41"/>
      <c r="T689" s="41"/>
    </row>
    <row r="690" spans="7:20" ht="12.75" customHeight="1" x14ac:dyDescent="0.5">
      <c r="G690" s="41"/>
      <c r="T690" s="41"/>
    </row>
    <row r="691" spans="7:20" ht="12.75" customHeight="1" x14ac:dyDescent="0.5">
      <c r="G691" s="41"/>
      <c r="T691" s="41"/>
    </row>
    <row r="692" spans="7:20" ht="12.75" customHeight="1" x14ac:dyDescent="0.5">
      <c r="G692" s="41"/>
      <c r="T692" s="41"/>
    </row>
    <row r="693" spans="7:20" ht="12.75" customHeight="1" x14ac:dyDescent="0.5">
      <c r="G693" s="41"/>
      <c r="T693" s="41"/>
    </row>
    <row r="694" spans="7:20" ht="12.75" customHeight="1" x14ac:dyDescent="0.5">
      <c r="G694" s="41"/>
      <c r="T694" s="41"/>
    </row>
    <row r="695" spans="7:20" ht="12.75" customHeight="1" x14ac:dyDescent="0.5">
      <c r="G695" s="41"/>
      <c r="T695" s="41"/>
    </row>
    <row r="696" spans="7:20" ht="12.75" customHeight="1" x14ac:dyDescent="0.5">
      <c r="G696" s="41"/>
      <c r="T696" s="41"/>
    </row>
    <row r="697" spans="7:20" ht="12.75" customHeight="1" x14ac:dyDescent="0.5">
      <c r="G697" s="41"/>
      <c r="T697" s="41"/>
    </row>
    <row r="698" spans="7:20" ht="12.75" customHeight="1" x14ac:dyDescent="0.5">
      <c r="G698" s="41"/>
      <c r="T698" s="41"/>
    </row>
    <row r="699" spans="7:20" ht="12.75" customHeight="1" x14ac:dyDescent="0.5">
      <c r="G699" s="41"/>
      <c r="T699" s="41"/>
    </row>
    <row r="700" spans="7:20" ht="12.75" customHeight="1" x14ac:dyDescent="0.5">
      <c r="G700" s="41"/>
      <c r="T700" s="41"/>
    </row>
    <row r="701" spans="7:20" ht="12.75" customHeight="1" x14ac:dyDescent="0.5">
      <c r="G701" s="41"/>
      <c r="T701" s="41"/>
    </row>
    <row r="702" spans="7:20" ht="12.75" customHeight="1" x14ac:dyDescent="0.5">
      <c r="G702" s="41"/>
      <c r="T702" s="41"/>
    </row>
    <row r="703" spans="7:20" ht="12.75" customHeight="1" x14ac:dyDescent="0.5">
      <c r="G703" s="41"/>
      <c r="T703" s="41"/>
    </row>
    <row r="704" spans="7:20" ht="12.75" customHeight="1" x14ac:dyDescent="0.5">
      <c r="G704" s="41"/>
      <c r="T704" s="41"/>
    </row>
    <row r="705" spans="7:20" ht="12.75" customHeight="1" x14ac:dyDescent="0.5">
      <c r="G705" s="41"/>
      <c r="T705" s="41"/>
    </row>
    <row r="706" spans="7:20" ht="12.75" customHeight="1" x14ac:dyDescent="0.5">
      <c r="G706" s="41"/>
      <c r="T706" s="41"/>
    </row>
    <row r="707" spans="7:20" ht="12.75" customHeight="1" x14ac:dyDescent="0.5">
      <c r="G707" s="41"/>
      <c r="T707" s="41"/>
    </row>
    <row r="708" spans="7:20" ht="12.75" customHeight="1" x14ac:dyDescent="0.5">
      <c r="G708" s="41"/>
      <c r="T708" s="41"/>
    </row>
    <row r="709" spans="7:20" ht="12.75" customHeight="1" x14ac:dyDescent="0.5">
      <c r="G709" s="41"/>
      <c r="T709" s="41"/>
    </row>
    <row r="710" spans="7:20" ht="12.75" customHeight="1" x14ac:dyDescent="0.5">
      <c r="G710" s="41"/>
      <c r="T710" s="41"/>
    </row>
    <row r="711" spans="7:20" ht="12.75" customHeight="1" x14ac:dyDescent="0.5">
      <c r="G711" s="41"/>
      <c r="T711" s="41"/>
    </row>
    <row r="712" spans="7:20" ht="12.75" customHeight="1" x14ac:dyDescent="0.5">
      <c r="G712" s="41"/>
      <c r="T712" s="41"/>
    </row>
    <row r="713" spans="7:20" ht="12.75" customHeight="1" x14ac:dyDescent="0.5">
      <c r="G713" s="41"/>
      <c r="T713" s="41"/>
    </row>
    <row r="714" spans="7:20" ht="12.75" customHeight="1" x14ac:dyDescent="0.5">
      <c r="G714" s="41"/>
      <c r="T714" s="41"/>
    </row>
    <row r="715" spans="7:20" ht="12.75" customHeight="1" x14ac:dyDescent="0.5">
      <c r="G715" s="41"/>
      <c r="T715" s="41"/>
    </row>
    <row r="716" spans="7:20" ht="12.75" customHeight="1" x14ac:dyDescent="0.5">
      <c r="G716" s="41"/>
      <c r="T716" s="41"/>
    </row>
    <row r="717" spans="7:20" ht="12.75" customHeight="1" x14ac:dyDescent="0.5">
      <c r="G717" s="41"/>
      <c r="T717" s="41"/>
    </row>
    <row r="718" spans="7:20" ht="12.75" customHeight="1" x14ac:dyDescent="0.5">
      <c r="G718" s="41"/>
      <c r="T718" s="41"/>
    </row>
    <row r="719" spans="7:20" ht="12.75" customHeight="1" x14ac:dyDescent="0.5">
      <c r="G719" s="41"/>
      <c r="T719" s="41"/>
    </row>
    <row r="720" spans="7:20" ht="12.75" customHeight="1" x14ac:dyDescent="0.5">
      <c r="G720" s="41"/>
      <c r="T720" s="41"/>
    </row>
    <row r="721" spans="7:20" ht="12.75" customHeight="1" x14ac:dyDescent="0.5">
      <c r="G721" s="41"/>
      <c r="T721" s="41"/>
    </row>
    <row r="722" spans="7:20" ht="12.75" customHeight="1" x14ac:dyDescent="0.5">
      <c r="G722" s="41"/>
      <c r="T722" s="41"/>
    </row>
    <row r="723" spans="7:20" ht="12.75" customHeight="1" x14ac:dyDescent="0.5">
      <c r="G723" s="41"/>
      <c r="T723" s="41"/>
    </row>
    <row r="724" spans="7:20" ht="12.75" customHeight="1" x14ac:dyDescent="0.5">
      <c r="G724" s="41"/>
      <c r="T724" s="41"/>
    </row>
    <row r="725" spans="7:20" ht="12.75" customHeight="1" x14ac:dyDescent="0.5">
      <c r="G725" s="41"/>
      <c r="T725" s="41"/>
    </row>
    <row r="726" spans="7:20" ht="12.75" customHeight="1" x14ac:dyDescent="0.5">
      <c r="G726" s="41"/>
      <c r="T726" s="41"/>
    </row>
    <row r="727" spans="7:20" ht="12.75" customHeight="1" x14ac:dyDescent="0.5">
      <c r="G727" s="41"/>
      <c r="T727" s="41"/>
    </row>
    <row r="728" spans="7:20" ht="12.75" customHeight="1" x14ac:dyDescent="0.5">
      <c r="G728" s="41"/>
      <c r="T728" s="41"/>
    </row>
    <row r="729" spans="7:20" ht="12.75" customHeight="1" x14ac:dyDescent="0.5">
      <c r="G729" s="41"/>
      <c r="T729" s="41"/>
    </row>
    <row r="730" spans="7:20" ht="12.75" customHeight="1" x14ac:dyDescent="0.5">
      <c r="G730" s="41"/>
      <c r="T730" s="41"/>
    </row>
    <row r="731" spans="7:20" ht="12.75" customHeight="1" x14ac:dyDescent="0.5">
      <c r="G731" s="41"/>
      <c r="T731" s="41"/>
    </row>
    <row r="732" spans="7:20" ht="12.75" customHeight="1" x14ac:dyDescent="0.5">
      <c r="G732" s="41"/>
      <c r="T732" s="41"/>
    </row>
    <row r="733" spans="7:20" ht="12.75" customHeight="1" x14ac:dyDescent="0.5">
      <c r="G733" s="41"/>
      <c r="T733" s="41"/>
    </row>
    <row r="734" spans="7:20" ht="12.75" customHeight="1" x14ac:dyDescent="0.5">
      <c r="G734" s="41"/>
      <c r="T734" s="41"/>
    </row>
    <row r="735" spans="7:20" ht="12.75" customHeight="1" x14ac:dyDescent="0.5">
      <c r="G735" s="41"/>
      <c r="T735" s="41"/>
    </row>
    <row r="736" spans="7:20" ht="12.75" customHeight="1" x14ac:dyDescent="0.5">
      <c r="G736" s="41"/>
      <c r="T736" s="41"/>
    </row>
    <row r="737" spans="7:20" ht="12.75" customHeight="1" x14ac:dyDescent="0.5">
      <c r="G737" s="41"/>
      <c r="T737" s="41"/>
    </row>
    <row r="738" spans="7:20" ht="12.75" customHeight="1" x14ac:dyDescent="0.5">
      <c r="G738" s="41"/>
      <c r="T738" s="41"/>
    </row>
    <row r="739" spans="7:20" ht="12.75" customHeight="1" x14ac:dyDescent="0.5">
      <c r="G739" s="41"/>
      <c r="T739" s="41"/>
    </row>
    <row r="740" spans="7:20" ht="12.75" customHeight="1" x14ac:dyDescent="0.5">
      <c r="G740" s="41"/>
      <c r="T740" s="41"/>
    </row>
    <row r="741" spans="7:20" ht="12.75" customHeight="1" x14ac:dyDescent="0.5">
      <c r="G741" s="41"/>
      <c r="T741" s="41"/>
    </row>
    <row r="742" spans="7:20" ht="12.75" customHeight="1" x14ac:dyDescent="0.5">
      <c r="G742" s="41"/>
      <c r="T742" s="41"/>
    </row>
    <row r="743" spans="7:20" ht="12.75" customHeight="1" x14ac:dyDescent="0.5">
      <c r="G743" s="41"/>
      <c r="T743" s="41"/>
    </row>
    <row r="744" spans="7:20" ht="12.75" customHeight="1" x14ac:dyDescent="0.5">
      <c r="G744" s="41"/>
      <c r="T744" s="41"/>
    </row>
    <row r="745" spans="7:20" ht="12.75" customHeight="1" x14ac:dyDescent="0.5">
      <c r="G745" s="41"/>
      <c r="T745" s="41"/>
    </row>
    <row r="746" spans="7:20" ht="12.75" customHeight="1" x14ac:dyDescent="0.5">
      <c r="G746" s="41"/>
      <c r="T746" s="41"/>
    </row>
    <row r="747" spans="7:20" ht="12.75" customHeight="1" x14ac:dyDescent="0.5">
      <c r="G747" s="41"/>
      <c r="T747" s="41"/>
    </row>
    <row r="748" spans="7:20" ht="12.75" customHeight="1" x14ac:dyDescent="0.5">
      <c r="G748" s="41"/>
      <c r="T748" s="41"/>
    </row>
    <row r="749" spans="7:20" ht="12.75" customHeight="1" x14ac:dyDescent="0.5">
      <c r="G749" s="41"/>
      <c r="T749" s="41"/>
    </row>
    <row r="750" spans="7:20" ht="12.75" customHeight="1" x14ac:dyDescent="0.5">
      <c r="G750" s="41"/>
      <c r="T750" s="41"/>
    </row>
    <row r="751" spans="7:20" ht="12.75" customHeight="1" x14ac:dyDescent="0.5">
      <c r="G751" s="41"/>
      <c r="T751" s="41"/>
    </row>
    <row r="752" spans="7:20" ht="12.75" customHeight="1" x14ac:dyDescent="0.5">
      <c r="G752" s="41"/>
      <c r="T752" s="41"/>
    </row>
    <row r="753" spans="7:20" ht="12.75" customHeight="1" x14ac:dyDescent="0.5">
      <c r="G753" s="41"/>
      <c r="T753" s="41"/>
    </row>
    <row r="754" spans="7:20" ht="12.75" customHeight="1" x14ac:dyDescent="0.5">
      <c r="G754" s="41"/>
      <c r="T754" s="41"/>
    </row>
    <row r="755" spans="7:20" ht="12.75" customHeight="1" x14ac:dyDescent="0.5">
      <c r="G755" s="41"/>
      <c r="T755" s="41"/>
    </row>
    <row r="756" spans="7:20" ht="12.75" customHeight="1" x14ac:dyDescent="0.5">
      <c r="G756" s="41"/>
      <c r="T756" s="41"/>
    </row>
    <row r="757" spans="7:20" ht="12.75" customHeight="1" x14ac:dyDescent="0.5">
      <c r="G757" s="41"/>
      <c r="T757" s="41"/>
    </row>
    <row r="758" spans="7:20" ht="12.75" customHeight="1" x14ac:dyDescent="0.5">
      <c r="G758" s="41"/>
      <c r="T758" s="41"/>
    </row>
    <row r="759" spans="7:20" ht="12.75" customHeight="1" x14ac:dyDescent="0.5">
      <c r="G759" s="41"/>
      <c r="T759" s="41"/>
    </row>
    <row r="760" spans="7:20" ht="12.75" customHeight="1" x14ac:dyDescent="0.5">
      <c r="G760" s="41"/>
      <c r="T760" s="41"/>
    </row>
    <row r="761" spans="7:20" ht="12.75" customHeight="1" x14ac:dyDescent="0.5">
      <c r="G761" s="41"/>
      <c r="T761" s="41"/>
    </row>
    <row r="762" spans="7:20" ht="12.75" customHeight="1" x14ac:dyDescent="0.5">
      <c r="G762" s="41"/>
      <c r="T762" s="41"/>
    </row>
    <row r="763" spans="7:20" ht="12.75" customHeight="1" x14ac:dyDescent="0.5">
      <c r="G763" s="41"/>
      <c r="T763" s="41"/>
    </row>
    <row r="764" spans="7:20" ht="12.75" customHeight="1" x14ac:dyDescent="0.5">
      <c r="G764" s="41"/>
      <c r="T764" s="41"/>
    </row>
    <row r="765" spans="7:20" ht="12.75" customHeight="1" x14ac:dyDescent="0.5">
      <c r="G765" s="41"/>
      <c r="T765" s="41"/>
    </row>
    <row r="766" spans="7:20" ht="12.75" customHeight="1" x14ac:dyDescent="0.5">
      <c r="G766" s="41"/>
      <c r="T766" s="41"/>
    </row>
    <row r="767" spans="7:20" ht="12.75" customHeight="1" x14ac:dyDescent="0.5">
      <c r="G767" s="41"/>
      <c r="T767" s="41"/>
    </row>
    <row r="768" spans="7:20" ht="12.75" customHeight="1" x14ac:dyDescent="0.5">
      <c r="G768" s="41"/>
      <c r="T768" s="41"/>
    </row>
    <row r="769" spans="7:20" ht="12.75" customHeight="1" x14ac:dyDescent="0.5">
      <c r="G769" s="41"/>
      <c r="T769" s="41"/>
    </row>
    <row r="770" spans="7:20" ht="12.75" customHeight="1" x14ac:dyDescent="0.5">
      <c r="G770" s="41"/>
      <c r="T770" s="41"/>
    </row>
    <row r="771" spans="7:20" ht="12.75" customHeight="1" x14ac:dyDescent="0.5">
      <c r="G771" s="41"/>
      <c r="T771" s="41"/>
    </row>
    <row r="772" spans="7:20" ht="12.75" customHeight="1" x14ac:dyDescent="0.5">
      <c r="G772" s="41"/>
      <c r="T772" s="41"/>
    </row>
    <row r="773" spans="7:20" ht="12.75" customHeight="1" x14ac:dyDescent="0.5">
      <c r="G773" s="41"/>
      <c r="T773" s="41"/>
    </row>
    <row r="774" spans="7:20" ht="12.75" customHeight="1" x14ac:dyDescent="0.5">
      <c r="G774" s="41"/>
      <c r="T774" s="41"/>
    </row>
    <row r="775" spans="7:20" ht="12.75" customHeight="1" x14ac:dyDescent="0.5">
      <c r="G775" s="41"/>
      <c r="T775" s="41"/>
    </row>
    <row r="776" spans="7:20" ht="12.75" customHeight="1" x14ac:dyDescent="0.5">
      <c r="G776" s="41"/>
      <c r="T776" s="41"/>
    </row>
    <row r="777" spans="7:20" ht="12.75" customHeight="1" x14ac:dyDescent="0.5">
      <c r="G777" s="41"/>
      <c r="T777" s="41"/>
    </row>
    <row r="778" spans="7:20" ht="12.75" customHeight="1" x14ac:dyDescent="0.5">
      <c r="G778" s="41"/>
      <c r="T778" s="41"/>
    </row>
    <row r="779" spans="7:20" ht="12.75" customHeight="1" x14ac:dyDescent="0.5">
      <c r="G779" s="41"/>
      <c r="T779" s="41"/>
    </row>
    <row r="780" spans="7:20" ht="12.75" customHeight="1" x14ac:dyDescent="0.5">
      <c r="G780" s="41"/>
      <c r="T780" s="41"/>
    </row>
    <row r="781" spans="7:20" ht="12.75" customHeight="1" x14ac:dyDescent="0.5">
      <c r="G781" s="41"/>
      <c r="T781" s="41"/>
    </row>
    <row r="782" spans="7:20" ht="12.75" customHeight="1" x14ac:dyDescent="0.5">
      <c r="G782" s="41"/>
      <c r="T782" s="41"/>
    </row>
    <row r="783" spans="7:20" ht="12.75" customHeight="1" x14ac:dyDescent="0.5">
      <c r="G783" s="41"/>
      <c r="T783" s="41"/>
    </row>
    <row r="784" spans="7:20" ht="12.75" customHeight="1" x14ac:dyDescent="0.5">
      <c r="G784" s="41"/>
      <c r="T784" s="41"/>
    </row>
    <row r="785" spans="7:20" ht="12.75" customHeight="1" x14ac:dyDescent="0.5">
      <c r="G785" s="41"/>
      <c r="T785" s="41"/>
    </row>
    <row r="786" spans="7:20" ht="12.75" customHeight="1" x14ac:dyDescent="0.5">
      <c r="G786" s="41"/>
      <c r="T786" s="41"/>
    </row>
    <row r="787" spans="7:20" ht="12.75" customHeight="1" x14ac:dyDescent="0.5">
      <c r="G787" s="41"/>
      <c r="T787" s="41"/>
    </row>
    <row r="788" spans="7:20" ht="12.75" customHeight="1" x14ac:dyDescent="0.5">
      <c r="G788" s="41"/>
      <c r="T788" s="41"/>
    </row>
    <row r="789" spans="7:20" ht="12.75" customHeight="1" x14ac:dyDescent="0.5">
      <c r="G789" s="41"/>
      <c r="T789" s="41"/>
    </row>
    <row r="790" spans="7:20" ht="12.75" customHeight="1" x14ac:dyDescent="0.5">
      <c r="G790" s="41"/>
      <c r="T790" s="41"/>
    </row>
    <row r="791" spans="7:20" ht="12.75" customHeight="1" x14ac:dyDescent="0.5">
      <c r="G791" s="41"/>
      <c r="T791" s="41"/>
    </row>
    <row r="792" spans="7:20" ht="12.75" customHeight="1" x14ac:dyDescent="0.5">
      <c r="G792" s="41"/>
      <c r="T792" s="41"/>
    </row>
    <row r="793" spans="7:20" ht="12.75" customHeight="1" x14ac:dyDescent="0.5">
      <c r="G793" s="41"/>
      <c r="T793" s="41"/>
    </row>
    <row r="794" spans="7:20" ht="12.75" customHeight="1" x14ac:dyDescent="0.5">
      <c r="G794" s="41"/>
      <c r="T794" s="41"/>
    </row>
    <row r="795" spans="7:20" ht="12.75" customHeight="1" x14ac:dyDescent="0.5">
      <c r="G795" s="41"/>
      <c r="T795" s="41"/>
    </row>
    <row r="796" spans="7:20" ht="12.75" customHeight="1" x14ac:dyDescent="0.5">
      <c r="G796" s="41"/>
      <c r="T796" s="41"/>
    </row>
    <row r="797" spans="7:20" ht="12.75" customHeight="1" x14ac:dyDescent="0.5">
      <c r="G797" s="41"/>
      <c r="T797" s="41"/>
    </row>
    <row r="798" spans="7:20" ht="12.75" customHeight="1" x14ac:dyDescent="0.5">
      <c r="G798" s="41"/>
      <c r="T798" s="41"/>
    </row>
    <row r="799" spans="7:20" ht="12.75" customHeight="1" x14ac:dyDescent="0.5">
      <c r="G799" s="41"/>
      <c r="T799" s="41"/>
    </row>
    <row r="800" spans="7:20" ht="12.75" customHeight="1" x14ac:dyDescent="0.5">
      <c r="G800" s="41"/>
      <c r="T800" s="41"/>
    </row>
    <row r="801" spans="7:20" ht="12.75" customHeight="1" x14ac:dyDescent="0.5">
      <c r="G801" s="41"/>
      <c r="T801" s="41"/>
    </row>
    <row r="802" spans="7:20" ht="12.75" customHeight="1" x14ac:dyDescent="0.5">
      <c r="G802" s="41"/>
      <c r="T802" s="41"/>
    </row>
    <row r="803" spans="7:20" ht="12.75" customHeight="1" x14ac:dyDescent="0.5">
      <c r="G803" s="41"/>
      <c r="T803" s="41"/>
    </row>
    <row r="804" spans="7:20" ht="12.75" customHeight="1" x14ac:dyDescent="0.5">
      <c r="G804" s="41"/>
      <c r="T804" s="41"/>
    </row>
    <row r="805" spans="7:20" ht="12.75" customHeight="1" x14ac:dyDescent="0.5">
      <c r="G805" s="41"/>
      <c r="T805" s="41"/>
    </row>
    <row r="806" spans="7:20" ht="12.75" customHeight="1" x14ac:dyDescent="0.5">
      <c r="G806" s="41"/>
      <c r="T806" s="41"/>
    </row>
    <row r="807" spans="7:20" ht="12.75" customHeight="1" x14ac:dyDescent="0.5">
      <c r="G807" s="41"/>
      <c r="T807" s="41"/>
    </row>
    <row r="808" spans="7:20" ht="12.75" customHeight="1" x14ac:dyDescent="0.5">
      <c r="G808" s="41"/>
      <c r="T808" s="41"/>
    </row>
    <row r="809" spans="7:20" ht="12.75" customHeight="1" x14ac:dyDescent="0.5">
      <c r="G809" s="41"/>
      <c r="T809" s="41"/>
    </row>
    <row r="810" spans="7:20" ht="12.75" customHeight="1" x14ac:dyDescent="0.5">
      <c r="G810" s="41"/>
      <c r="T810" s="41"/>
    </row>
    <row r="811" spans="7:20" ht="12.75" customHeight="1" x14ac:dyDescent="0.5">
      <c r="G811" s="41"/>
      <c r="T811" s="41"/>
    </row>
    <row r="812" spans="7:20" ht="12.75" customHeight="1" x14ac:dyDescent="0.5">
      <c r="G812" s="41"/>
      <c r="T812" s="41"/>
    </row>
    <row r="813" spans="7:20" ht="12.75" customHeight="1" x14ac:dyDescent="0.5">
      <c r="G813" s="41"/>
      <c r="T813" s="41"/>
    </row>
    <row r="814" spans="7:20" ht="12.75" customHeight="1" x14ac:dyDescent="0.5">
      <c r="G814" s="41"/>
      <c r="T814" s="41"/>
    </row>
    <row r="815" spans="7:20" ht="12.75" customHeight="1" x14ac:dyDescent="0.5">
      <c r="G815" s="41"/>
      <c r="T815" s="41"/>
    </row>
    <row r="816" spans="7:20" ht="12.75" customHeight="1" x14ac:dyDescent="0.5">
      <c r="G816" s="41"/>
      <c r="T816" s="41"/>
    </row>
    <row r="817" spans="7:20" ht="12.75" customHeight="1" x14ac:dyDescent="0.5">
      <c r="G817" s="41"/>
      <c r="T817" s="41"/>
    </row>
    <row r="818" spans="7:20" ht="12.75" customHeight="1" x14ac:dyDescent="0.5">
      <c r="G818" s="41"/>
      <c r="T818" s="41"/>
    </row>
    <row r="819" spans="7:20" ht="12.75" customHeight="1" x14ac:dyDescent="0.5">
      <c r="G819" s="41"/>
      <c r="T819" s="41"/>
    </row>
    <row r="820" spans="7:20" ht="12.75" customHeight="1" x14ac:dyDescent="0.5">
      <c r="G820" s="41"/>
      <c r="T820" s="41"/>
    </row>
    <row r="821" spans="7:20" ht="12.75" customHeight="1" x14ac:dyDescent="0.5">
      <c r="G821" s="41"/>
      <c r="T821" s="41"/>
    </row>
    <row r="822" spans="7:20" ht="12.75" customHeight="1" x14ac:dyDescent="0.5">
      <c r="G822" s="41"/>
      <c r="T822" s="41"/>
    </row>
    <row r="823" spans="7:20" ht="12.75" customHeight="1" x14ac:dyDescent="0.5">
      <c r="G823" s="41"/>
      <c r="T823" s="41"/>
    </row>
    <row r="824" spans="7:20" ht="12.75" customHeight="1" x14ac:dyDescent="0.5">
      <c r="G824" s="41"/>
      <c r="T824" s="41"/>
    </row>
    <row r="825" spans="7:20" ht="12.75" customHeight="1" x14ac:dyDescent="0.5">
      <c r="G825" s="41"/>
      <c r="T825" s="41"/>
    </row>
    <row r="826" spans="7:20" ht="12.75" customHeight="1" x14ac:dyDescent="0.5">
      <c r="G826" s="41"/>
      <c r="T826" s="41"/>
    </row>
    <row r="827" spans="7:20" ht="12.75" customHeight="1" x14ac:dyDescent="0.5">
      <c r="G827" s="41"/>
      <c r="T827" s="41"/>
    </row>
    <row r="828" spans="7:20" ht="12.75" customHeight="1" x14ac:dyDescent="0.5">
      <c r="G828" s="41"/>
      <c r="T828" s="41"/>
    </row>
    <row r="829" spans="7:20" ht="12.75" customHeight="1" x14ac:dyDescent="0.5">
      <c r="G829" s="41"/>
      <c r="T829" s="41"/>
    </row>
    <row r="830" spans="7:20" ht="12.75" customHeight="1" x14ac:dyDescent="0.5">
      <c r="G830" s="41"/>
      <c r="T830" s="41"/>
    </row>
    <row r="831" spans="7:20" ht="12.75" customHeight="1" x14ac:dyDescent="0.5">
      <c r="G831" s="41"/>
      <c r="T831" s="41"/>
    </row>
    <row r="832" spans="7:20" ht="12.75" customHeight="1" x14ac:dyDescent="0.5">
      <c r="G832" s="41"/>
      <c r="T832" s="41"/>
    </row>
    <row r="833" spans="7:20" ht="12.75" customHeight="1" x14ac:dyDescent="0.5">
      <c r="G833" s="41"/>
      <c r="T833" s="41"/>
    </row>
    <row r="834" spans="7:20" ht="12.75" customHeight="1" x14ac:dyDescent="0.5">
      <c r="G834" s="41"/>
      <c r="T834" s="41"/>
    </row>
    <row r="835" spans="7:20" ht="12.75" customHeight="1" x14ac:dyDescent="0.5">
      <c r="G835" s="41"/>
      <c r="T835" s="41"/>
    </row>
    <row r="836" spans="7:20" ht="12.75" customHeight="1" x14ac:dyDescent="0.5">
      <c r="G836" s="41"/>
      <c r="T836" s="41"/>
    </row>
    <row r="837" spans="7:20" ht="12.75" customHeight="1" x14ac:dyDescent="0.5">
      <c r="G837" s="41"/>
      <c r="T837" s="41"/>
    </row>
    <row r="838" spans="7:20" ht="12.75" customHeight="1" x14ac:dyDescent="0.5">
      <c r="G838" s="41"/>
      <c r="T838" s="41"/>
    </row>
    <row r="839" spans="7:20" ht="12.75" customHeight="1" x14ac:dyDescent="0.5">
      <c r="G839" s="41"/>
      <c r="T839" s="41"/>
    </row>
    <row r="840" spans="7:20" ht="12.75" customHeight="1" x14ac:dyDescent="0.5">
      <c r="G840" s="41"/>
      <c r="T840" s="41"/>
    </row>
    <row r="841" spans="7:20" ht="12.75" customHeight="1" x14ac:dyDescent="0.5">
      <c r="G841" s="41"/>
      <c r="T841" s="41"/>
    </row>
    <row r="842" spans="7:20" ht="12.75" customHeight="1" x14ac:dyDescent="0.5">
      <c r="G842" s="41"/>
      <c r="T842" s="41"/>
    </row>
    <row r="843" spans="7:20" ht="12.75" customHeight="1" x14ac:dyDescent="0.5">
      <c r="G843" s="41"/>
      <c r="T843" s="41"/>
    </row>
    <row r="844" spans="7:20" ht="12.75" customHeight="1" x14ac:dyDescent="0.5">
      <c r="G844" s="41"/>
      <c r="T844" s="41"/>
    </row>
    <row r="845" spans="7:20" ht="12.75" customHeight="1" x14ac:dyDescent="0.5">
      <c r="G845" s="41"/>
      <c r="T845" s="41"/>
    </row>
    <row r="846" spans="7:20" ht="12.75" customHeight="1" x14ac:dyDescent="0.5">
      <c r="G846" s="41"/>
      <c r="T846" s="41"/>
    </row>
    <row r="847" spans="7:20" ht="12.75" customHeight="1" x14ac:dyDescent="0.5">
      <c r="G847" s="41"/>
      <c r="T847" s="41"/>
    </row>
    <row r="848" spans="7:20" ht="12.75" customHeight="1" x14ac:dyDescent="0.5">
      <c r="G848" s="41"/>
      <c r="T848" s="41"/>
    </row>
    <row r="849" spans="7:20" ht="12.75" customHeight="1" x14ac:dyDescent="0.5">
      <c r="G849" s="41"/>
      <c r="T849" s="41"/>
    </row>
    <row r="850" spans="7:20" ht="12.75" customHeight="1" x14ac:dyDescent="0.5">
      <c r="G850" s="41"/>
      <c r="T850" s="41"/>
    </row>
    <row r="851" spans="7:20" ht="12.75" customHeight="1" x14ac:dyDescent="0.5">
      <c r="G851" s="41"/>
      <c r="T851" s="41"/>
    </row>
    <row r="852" spans="7:20" ht="12.75" customHeight="1" x14ac:dyDescent="0.5">
      <c r="G852" s="41"/>
      <c r="T852" s="41"/>
    </row>
    <row r="853" spans="7:20" ht="12.75" customHeight="1" x14ac:dyDescent="0.5">
      <c r="G853" s="41"/>
      <c r="T853" s="41"/>
    </row>
    <row r="854" spans="7:20" ht="12.75" customHeight="1" x14ac:dyDescent="0.5">
      <c r="G854" s="41"/>
      <c r="T854" s="41"/>
    </row>
    <row r="855" spans="7:20" ht="12.75" customHeight="1" x14ac:dyDescent="0.5">
      <c r="G855" s="41"/>
      <c r="T855" s="41"/>
    </row>
    <row r="856" spans="7:20" ht="12.75" customHeight="1" x14ac:dyDescent="0.5">
      <c r="G856" s="41"/>
      <c r="T856" s="41"/>
    </row>
    <row r="857" spans="7:20" ht="12.75" customHeight="1" x14ac:dyDescent="0.5">
      <c r="G857" s="41"/>
      <c r="T857" s="41"/>
    </row>
    <row r="858" spans="7:20" ht="12.75" customHeight="1" x14ac:dyDescent="0.5">
      <c r="G858" s="41"/>
      <c r="T858" s="41"/>
    </row>
    <row r="859" spans="7:20" ht="12.75" customHeight="1" x14ac:dyDescent="0.5">
      <c r="G859" s="41"/>
      <c r="T859" s="41"/>
    </row>
    <row r="860" spans="7:20" ht="12.75" customHeight="1" x14ac:dyDescent="0.5">
      <c r="G860" s="41"/>
      <c r="T860" s="41"/>
    </row>
    <row r="861" spans="7:20" ht="12.75" customHeight="1" x14ac:dyDescent="0.5">
      <c r="G861" s="41"/>
      <c r="T861" s="41"/>
    </row>
    <row r="862" spans="7:20" ht="12.75" customHeight="1" x14ac:dyDescent="0.5">
      <c r="G862" s="41"/>
      <c r="T862" s="41"/>
    </row>
    <row r="863" spans="7:20" ht="12.75" customHeight="1" x14ac:dyDescent="0.5">
      <c r="G863" s="41"/>
      <c r="T863" s="41"/>
    </row>
    <row r="864" spans="7:20" ht="12.75" customHeight="1" x14ac:dyDescent="0.5">
      <c r="G864" s="41"/>
      <c r="T864" s="41"/>
    </row>
    <row r="865" spans="7:20" ht="12.75" customHeight="1" x14ac:dyDescent="0.5">
      <c r="G865" s="41"/>
      <c r="T865" s="41"/>
    </row>
    <row r="866" spans="7:20" ht="12.75" customHeight="1" x14ac:dyDescent="0.5">
      <c r="G866" s="41"/>
      <c r="T866" s="41"/>
    </row>
    <row r="867" spans="7:20" ht="12.75" customHeight="1" x14ac:dyDescent="0.5">
      <c r="G867" s="41"/>
      <c r="T867" s="41"/>
    </row>
    <row r="868" spans="7:20" ht="12.75" customHeight="1" x14ac:dyDescent="0.5">
      <c r="G868" s="41"/>
      <c r="T868" s="41"/>
    </row>
    <row r="869" spans="7:20" ht="12.75" customHeight="1" x14ac:dyDescent="0.5">
      <c r="G869" s="41"/>
      <c r="T869" s="41"/>
    </row>
    <row r="870" spans="7:20" ht="12.75" customHeight="1" x14ac:dyDescent="0.5">
      <c r="G870" s="41"/>
      <c r="T870" s="41"/>
    </row>
    <row r="871" spans="7:20" ht="12.75" customHeight="1" x14ac:dyDescent="0.5">
      <c r="G871" s="41"/>
      <c r="T871" s="41"/>
    </row>
    <row r="872" spans="7:20" ht="12.75" customHeight="1" x14ac:dyDescent="0.5">
      <c r="G872" s="41"/>
      <c r="T872" s="41"/>
    </row>
    <row r="873" spans="7:20" ht="12.75" customHeight="1" x14ac:dyDescent="0.5">
      <c r="G873" s="41"/>
      <c r="T873" s="41"/>
    </row>
    <row r="874" spans="7:20" ht="12.75" customHeight="1" x14ac:dyDescent="0.5">
      <c r="G874" s="41"/>
      <c r="T874" s="41"/>
    </row>
    <row r="875" spans="7:20" ht="12.75" customHeight="1" x14ac:dyDescent="0.5">
      <c r="G875" s="41"/>
      <c r="T875" s="41"/>
    </row>
    <row r="876" spans="7:20" ht="12.75" customHeight="1" x14ac:dyDescent="0.5">
      <c r="G876" s="41"/>
      <c r="T876" s="41"/>
    </row>
    <row r="877" spans="7:20" ht="12.75" customHeight="1" x14ac:dyDescent="0.5">
      <c r="G877" s="41"/>
      <c r="T877" s="41"/>
    </row>
    <row r="878" spans="7:20" ht="12.75" customHeight="1" x14ac:dyDescent="0.5">
      <c r="G878" s="41"/>
      <c r="T878" s="41"/>
    </row>
    <row r="879" spans="7:20" ht="12.75" customHeight="1" x14ac:dyDescent="0.5">
      <c r="G879" s="41"/>
      <c r="T879" s="41"/>
    </row>
    <row r="880" spans="7:20" ht="12.75" customHeight="1" x14ac:dyDescent="0.5">
      <c r="G880" s="41"/>
      <c r="T880" s="41"/>
    </row>
    <row r="881" spans="7:20" ht="12.75" customHeight="1" x14ac:dyDescent="0.5">
      <c r="G881" s="41"/>
      <c r="T881" s="41"/>
    </row>
    <row r="882" spans="7:20" ht="12.75" customHeight="1" x14ac:dyDescent="0.5">
      <c r="G882" s="41"/>
      <c r="T882" s="41"/>
    </row>
    <row r="883" spans="7:20" ht="12.75" customHeight="1" x14ac:dyDescent="0.5">
      <c r="G883" s="41"/>
      <c r="T883" s="41"/>
    </row>
    <row r="884" spans="7:20" ht="12.75" customHeight="1" x14ac:dyDescent="0.5">
      <c r="G884" s="41"/>
      <c r="T884" s="41"/>
    </row>
    <row r="885" spans="7:20" ht="12.75" customHeight="1" x14ac:dyDescent="0.5">
      <c r="G885" s="41"/>
      <c r="T885" s="41"/>
    </row>
    <row r="886" spans="7:20" ht="12.75" customHeight="1" x14ac:dyDescent="0.5">
      <c r="G886" s="41"/>
      <c r="T886" s="41"/>
    </row>
    <row r="887" spans="7:20" ht="12.75" customHeight="1" x14ac:dyDescent="0.5">
      <c r="G887" s="41"/>
      <c r="T887" s="41"/>
    </row>
    <row r="888" spans="7:20" ht="12.75" customHeight="1" x14ac:dyDescent="0.5">
      <c r="G888" s="41"/>
      <c r="T888" s="41"/>
    </row>
    <row r="889" spans="7:20" ht="12.75" customHeight="1" x14ac:dyDescent="0.5">
      <c r="G889" s="41"/>
      <c r="T889" s="41"/>
    </row>
    <row r="890" spans="7:20" ht="12.75" customHeight="1" x14ac:dyDescent="0.5">
      <c r="G890" s="41"/>
      <c r="T890" s="41"/>
    </row>
    <row r="891" spans="7:20" ht="12.75" customHeight="1" x14ac:dyDescent="0.5">
      <c r="G891" s="41"/>
      <c r="T891" s="41"/>
    </row>
    <row r="892" spans="7:20" ht="12.75" customHeight="1" x14ac:dyDescent="0.5">
      <c r="G892" s="41"/>
      <c r="T892" s="41"/>
    </row>
    <row r="893" spans="7:20" ht="12.75" customHeight="1" x14ac:dyDescent="0.5">
      <c r="G893" s="41"/>
      <c r="T893" s="41"/>
    </row>
    <row r="894" spans="7:20" ht="12.75" customHeight="1" x14ac:dyDescent="0.5">
      <c r="G894" s="41"/>
      <c r="T894" s="41"/>
    </row>
    <row r="895" spans="7:20" ht="12.75" customHeight="1" x14ac:dyDescent="0.5">
      <c r="G895" s="41"/>
      <c r="T895" s="41"/>
    </row>
    <row r="896" spans="7:20" ht="12.75" customHeight="1" x14ac:dyDescent="0.5">
      <c r="G896" s="41"/>
      <c r="T896" s="41"/>
    </row>
    <row r="897" spans="7:20" ht="12.75" customHeight="1" x14ac:dyDescent="0.5">
      <c r="G897" s="41"/>
      <c r="T897" s="41"/>
    </row>
    <row r="898" spans="7:20" ht="12.75" customHeight="1" x14ac:dyDescent="0.5">
      <c r="G898" s="41"/>
      <c r="T898" s="41"/>
    </row>
    <row r="899" spans="7:20" ht="12.75" customHeight="1" x14ac:dyDescent="0.5">
      <c r="G899" s="41"/>
      <c r="T899" s="41"/>
    </row>
    <row r="900" spans="7:20" ht="12.75" customHeight="1" x14ac:dyDescent="0.5">
      <c r="G900" s="41"/>
      <c r="T900" s="41"/>
    </row>
    <row r="901" spans="7:20" ht="12.75" customHeight="1" x14ac:dyDescent="0.5">
      <c r="G901" s="41"/>
      <c r="T901" s="41"/>
    </row>
    <row r="902" spans="7:20" ht="12.75" customHeight="1" x14ac:dyDescent="0.5">
      <c r="G902" s="41"/>
      <c r="T902" s="41"/>
    </row>
    <row r="903" spans="7:20" ht="12.75" customHeight="1" x14ac:dyDescent="0.5">
      <c r="G903" s="41"/>
      <c r="T903" s="41"/>
    </row>
    <row r="904" spans="7:20" ht="12.75" customHeight="1" x14ac:dyDescent="0.5">
      <c r="G904" s="41"/>
      <c r="T904" s="41"/>
    </row>
    <row r="905" spans="7:20" ht="12.75" customHeight="1" x14ac:dyDescent="0.5">
      <c r="G905" s="41"/>
      <c r="T905" s="41"/>
    </row>
    <row r="906" spans="7:20" ht="12.75" customHeight="1" x14ac:dyDescent="0.5">
      <c r="G906" s="41"/>
      <c r="T906" s="41"/>
    </row>
    <row r="907" spans="7:20" ht="12.75" customHeight="1" x14ac:dyDescent="0.5">
      <c r="G907" s="41"/>
      <c r="T907" s="41"/>
    </row>
    <row r="908" spans="7:20" ht="12.75" customHeight="1" x14ac:dyDescent="0.5">
      <c r="G908" s="41"/>
      <c r="T908" s="41"/>
    </row>
    <row r="909" spans="7:20" ht="12.75" customHeight="1" x14ac:dyDescent="0.5">
      <c r="G909" s="41"/>
      <c r="T909" s="41"/>
    </row>
    <row r="910" spans="7:20" ht="12.75" customHeight="1" x14ac:dyDescent="0.5">
      <c r="G910" s="41"/>
      <c r="T910" s="41"/>
    </row>
    <row r="911" spans="7:20" ht="12.75" customHeight="1" x14ac:dyDescent="0.5">
      <c r="G911" s="41"/>
      <c r="T911" s="41"/>
    </row>
    <row r="912" spans="7:20" ht="12.75" customHeight="1" x14ac:dyDescent="0.5">
      <c r="G912" s="41"/>
      <c r="T912" s="41"/>
    </row>
    <row r="913" spans="7:20" ht="12.75" customHeight="1" x14ac:dyDescent="0.5">
      <c r="G913" s="41"/>
      <c r="T913" s="41"/>
    </row>
    <row r="914" spans="7:20" ht="12.75" customHeight="1" x14ac:dyDescent="0.5">
      <c r="G914" s="41"/>
      <c r="T914" s="41"/>
    </row>
    <row r="915" spans="7:20" ht="12.75" customHeight="1" x14ac:dyDescent="0.5">
      <c r="G915" s="41"/>
      <c r="T915" s="41"/>
    </row>
    <row r="916" spans="7:20" ht="12.75" customHeight="1" x14ac:dyDescent="0.5">
      <c r="G916" s="41"/>
      <c r="T916" s="41"/>
    </row>
    <row r="917" spans="7:20" ht="12.75" customHeight="1" x14ac:dyDescent="0.5">
      <c r="G917" s="41"/>
      <c r="T917" s="41"/>
    </row>
    <row r="918" spans="7:20" ht="12.75" customHeight="1" x14ac:dyDescent="0.5">
      <c r="G918" s="41"/>
      <c r="T918" s="41"/>
    </row>
    <row r="919" spans="7:20" ht="12.75" customHeight="1" x14ac:dyDescent="0.5">
      <c r="G919" s="41"/>
      <c r="T919" s="41"/>
    </row>
    <row r="920" spans="7:20" ht="12.75" customHeight="1" x14ac:dyDescent="0.5">
      <c r="G920" s="41"/>
      <c r="T920" s="41"/>
    </row>
    <row r="921" spans="7:20" ht="12.75" customHeight="1" x14ac:dyDescent="0.5">
      <c r="G921" s="41"/>
      <c r="T921" s="41"/>
    </row>
    <row r="922" spans="7:20" ht="12.75" customHeight="1" x14ac:dyDescent="0.5">
      <c r="G922" s="41"/>
      <c r="T922" s="41"/>
    </row>
    <row r="923" spans="7:20" ht="12.75" customHeight="1" x14ac:dyDescent="0.5">
      <c r="G923" s="41"/>
      <c r="T923" s="41"/>
    </row>
    <row r="924" spans="7:20" ht="12.75" customHeight="1" x14ac:dyDescent="0.5">
      <c r="G924" s="41"/>
      <c r="T924" s="41"/>
    </row>
    <row r="925" spans="7:20" ht="12.75" customHeight="1" x14ac:dyDescent="0.5">
      <c r="G925" s="41"/>
      <c r="T925" s="41"/>
    </row>
    <row r="926" spans="7:20" ht="12.75" customHeight="1" x14ac:dyDescent="0.5">
      <c r="G926" s="41"/>
      <c r="T926" s="41"/>
    </row>
    <row r="927" spans="7:20" ht="12.75" customHeight="1" x14ac:dyDescent="0.5">
      <c r="G927" s="41"/>
      <c r="T927" s="41"/>
    </row>
    <row r="928" spans="7:20" ht="12.75" customHeight="1" x14ac:dyDescent="0.5">
      <c r="G928" s="41"/>
      <c r="T928" s="41"/>
    </row>
    <row r="929" spans="7:20" ht="12.75" customHeight="1" x14ac:dyDescent="0.5">
      <c r="G929" s="41"/>
      <c r="T929" s="41"/>
    </row>
    <row r="930" spans="7:20" ht="12.75" customHeight="1" x14ac:dyDescent="0.5">
      <c r="G930" s="41"/>
      <c r="T930" s="41"/>
    </row>
    <row r="931" spans="7:20" ht="12.75" customHeight="1" x14ac:dyDescent="0.5">
      <c r="G931" s="41"/>
      <c r="T931" s="41"/>
    </row>
    <row r="932" spans="7:20" ht="12.75" customHeight="1" x14ac:dyDescent="0.5">
      <c r="G932" s="41"/>
      <c r="T932" s="41"/>
    </row>
    <row r="933" spans="7:20" ht="12.75" customHeight="1" x14ac:dyDescent="0.5">
      <c r="G933" s="41"/>
      <c r="T933" s="41"/>
    </row>
    <row r="934" spans="7:20" ht="12.75" customHeight="1" x14ac:dyDescent="0.5">
      <c r="G934" s="41"/>
      <c r="T934" s="41"/>
    </row>
    <row r="935" spans="7:20" ht="12.75" customHeight="1" x14ac:dyDescent="0.5">
      <c r="G935" s="41"/>
      <c r="T935" s="41"/>
    </row>
    <row r="936" spans="7:20" ht="12.75" customHeight="1" x14ac:dyDescent="0.5">
      <c r="G936" s="41"/>
      <c r="T936" s="41"/>
    </row>
    <row r="937" spans="7:20" ht="12.75" customHeight="1" x14ac:dyDescent="0.5">
      <c r="G937" s="41"/>
      <c r="T937" s="41"/>
    </row>
    <row r="938" spans="7:20" ht="12.75" customHeight="1" x14ac:dyDescent="0.5">
      <c r="G938" s="41"/>
      <c r="T938" s="41"/>
    </row>
    <row r="939" spans="7:20" ht="12.75" customHeight="1" x14ac:dyDescent="0.5">
      <c r="G939" s="41"/>
      <c r="T939" s="41"/>
    </row>
    <row r="940" spans="7:20" ht="12.75" customHeight="1" x14ac:dyDescent="0.5">
      <c r="G940" s="41"/>
      <c r="T940" s="41"/>
    </row>
    <row r="941" spans="7:20" ht="12.75" customHeight="1" x14ac:dyDescent="0.5">
      <c r="G941" s="41"/>
      <c r="T941" s="41"/>
    </row>
    <row r="942" spans="7:20" ht="12.75" customHeight="1" x14ac:dyDescent="0.5">
      <c r="G942" s="41"/>
      <c r="T942" s="41"/>
    </row>
    <row r="943" spans="7:20" ht="12.75" customHeight="1" x14ac:dyDescent="0.5">
      <c r="G943" s="41"/>
      <c r="T943" s="41"/>
    </row>
    <row r="944" spans="7:20" ht="12.75" customHeight="1" x14ac:dyDescent="0.5">
      <c r="G944" s="41"/>
      <c r="T944" s="41"/>
    </row>
    <row r="945" spans="7:20" ht="12.75" customHeight="1" x14ac:dyDescent="0.5">
      <c r="G945" s="41"/>
      <c r="T945" s="41"/>
    </row>
    <row r="946" spans="7:20" ht="12.75" customHeight="1" x14ac:dyDescent="0.5">
      <c r="G946" s="41"/>
      <c r="T946" s="41"/>
    </row>
    <row r="947" spans="7:20" ht="12.75" customHeight="1" x14ac:dyDescent="0.5">
      <c r="G947" s="41"/>
      <c r="T947" s="41"/>
    </row>
    <row r="948" spans="7:20" ht="12.75" customHeight="1" x14ac:dyDescent="0.5">
      <c r="G948" s="41"/>
      <c r="T948" s="41"/>
    </row>
    <row r="949" spans="7:20" ht="12.75" customHeight="1" x14ac:dyDescent="0.5">
      <c r="G949" s="41"/>
      <c r="T949" s="41"/>
    </row>
    <row r="950" spans="7:20" ht="12.75" customHeight="1" x14ac:dyDescent="0.5">
      <c r="G950" s="41"/>
      <c r="T950" s="41"/>
    </row>
    <row r="951" spans="7:20" ht="12.75" customHeight="1" x14ac:dyDescent="0.5">
      <c r="G951" s="41"/>
      <c r="T951" s="41"/>
    </row>
    <row r="952" spans="7:20" ht="12.75" customHeight="1" x14ac:dyDescent="0.5">
      <c r="G952" s="41"/>
      <c r="T952" s="41"/>
    </row>
    <row r="953" spans="7:20" ht="12.75" customHeight="1" x14ac:dyDescent="0.5">
      <c r="G953" s="41"/>
      <c r="T953" s="41"/>
    </row>
    <row r="954" spans="7:20" ht="12.75" customHeight="1" x14ac:dyDescent="0.5">
      <c r="G954" s="41"/>
      <c r="T954" s="41"/>
    </row>
    <row r="955" spans="7:20" ht="12.75" customHeight="1" x14ac:dyDescent="0.5">
      <c r="G955" s="41"/>
      <c r="T955" s="41"/>
    </row>
    <row r="956" spans="7:20" ht="12.75" customHeight="1" x14ac:dyDescent="0.5">
      <c r="G956" s="41"/>
      <c r="T956" s="41"/>
    </row>
    <row r="957" spans="7:20" ht="12.75" customHeight="1" x14ac:dyDescent="0.5">
      <c r="G957" s="41"/>
      <c r="T957" s="41"/>
    </row>
    <row r="958" spans="7:20" ht="12.75" customHeight="1" x14ac:dyDescent="0.5">
      <c r="G958" s="41"/>
      <c r="T958" s="41"/>
    </row>
    <row r="959" spans="7:20" ht="12.75" customHeight="1" x14ac:dyDescent="0.5">
      <c r="G959" s="41"/>
      <c r="T959" s="41"/>
    </row>
    <row r="960" spans="7:20" ht="12.75" customHeight="1" x14ac:dyDescent="0.5">
      <c r="G960" s="41"/>
      <c r="T960" s="41"/>
    </row>
    <row r="961" spans="7:20" ht="12.75" customHeight="1" x14ac:dyDescent="0.5">
      <c r="G961" s="41"/>
      <c r="T961" s="41"/>
    </row>
    <row r="962" spans="7:20" ht="12.75" customHeight="1" x14ac:dyDescent="0.5">
      <c r="G962" s="41"/>
      <c r="T962" s="41"/>
    </row>
    <row r="963" spans="7:20" ht="12.75" customHeight="1" x14ac:dyDescent="0.5">
      <c r="G963" s="41"/>
      <c r="T963" s="41"/>
    </row>
    <row r="964" spans="7:20" ht="12.75" customHeight="1" x14ac:dyDescent="0.5">
      <c r="G964" s="41"/>
      <c r="T964" s="41"/>
    </row>
    <row r="965" spans="7:20" ht="12.75" customHeight="1" x14ac:dyDescent="0.5">
      <c r="G965" s="41"/>
      <c r="T965" s="41"/>
    </row>
    <row r="966" spans="7:20" ht="12.75" customHeight="1" x14ac:dyDescent="0.5">
      <c r="G966" s="41"/>
      <c r="T966" s="41"/>
    </row>
    <row r="967" spans="7:20" ht="12.75" customHeight="1" x14ac:dyDescent="0.5">
      <c r="G967" s="41"/>
      <c r="T967" s="41"/>
    </row>
    <row r="968" spans="7:20" ht="12.75" customHeight="1" x14ac:dyDescent="0.5">
      <c r="G968" s="41"/>
      <c r="T968" s="41"/>
    </row>
    <row r="969" spans="7:20" ht="12.75" customHeight="1" x14ac:dyDescent="0.5">
      <c r="G969" s="41"/>
      <c r="T969" s="41"/>
    </row>
    <row r="970" spans="7:20" ht="12.75" customHeight="1" x14ac:dyDescent="0.5">
      <c r="G970" s="41"/>
      <c r="T970" s="41"/>
    </row>
    <row r="971" spans="7:20" ht="12.75" customHeight="1" x14ac:dyDescent="0.5">
      <c r="G971" s="41"/>
      <c r="T971" s="41"/>
    </row>
    <row r="972" spans="7:20" ht="12.75" customHeight="1" x14ac:dyDescent="0.5">
      <c r="G972" s="41"/>
      <c r="T972" s="41"/>
    </row>
    <row r="973" spans="7:20" ht="12.75" customHeight="1" x14ac:dyDescent="0.5">
      <c r="G973" s="41"/>
      <c r="T973" s="41"/>
    </row>
    <row r="974" spans="7:20" ht="12.75" customHeight="1" x14ac:dyDescent="0.5">
      <c r="G974" s="41"/>
      <c r="T974" s="41"/>
    </row>
    <row r="975" spans="7:20" ht="12.75" customHeight="1" x14ac:dyDescent="0.5">
      <c r="G975" s="41"/>
      <c r="T975" s="41"/>
    </row>
    <row r="976" spans="7:20" ht="12.75" customHeight="1" x14ac:dyDescent="0.5">
      <c r="G976" s="41"/>
      <c r="T976" s="41"/>
    </row>
    <row r="977" spans="7:20" ht="12.75" customHeight="1" x14ac:dyDescent="0.5">
      <c r="G977" s="41"/>
      <c r="T977" s="41"/>
    </row>
    <row r="978" spans="7:20" ht="12.75" customHeight="1" x14ac:dyDescent="0.5">
      <c r="G978" s="41"/>
      <c r="T978" s="41"/>
    </row>
    <row r="979" spans="7:20" ht="12.75" customHeight="1" x14ac:dyDescent="0.5">
      <c r="G979" s="41"/>
      <c r="T979" s="41"/>
    </row>
    <row r="980" spans="7:20" ht="12.75" customHeight="1" x14ac:dyDescent="0.5">
      <c r="G980" s="41"/>
      <c r="T980" s="41"/>
    </row>
    <row r="981" spans="7:20" ht="12.75" customHeight="1" x14ac:dyDescent="0.5">
      <c r="G981" s="41"/>
      <c r="T981" s="41"/>
    </row>
    <row r="982" spans="7:20" ht="12.75" customHeight="1" x14ac:dyDescent="0.5">
      <c r="G982" s="41"/>
      <c r="T982" s="41"/>
    </row>
    <row r="983" spans="7:20" ht="12.75" customHeight="1" x14ac:dyDescent="0.5">
      <c r="G983" s="41"/>
      <c r="T983" s="41"/>
    </row>
    <row r="984" spans="7:20" ht="12.75" customHeight="1" x14ac:dyDescent="0.5">
      <c r="G984" s="41"/>
      <c r="T984" s="41"/>
    </row>
    <row r="985" spans="7:20" ht="12.75" customHeight="1" x14ac:dyDescent="0.5">
      <c r="G985" s="41"/>
      <c r="T985" s="41"/>
    </row>
    <row r="986" spans="7:20" ht="12.75" customHeight="1" x14ac:dyDescent="0.5">
      <c r="G986" s="41"/>
      <c r="T986" s="41"/>
    </row>
    <row r="987" spans="7:20" ht="12.75" customHeight="1" x14ac:dyDescent="0.5">
      <c r="G987" s="41"/>
      <c r="T987" s="41"/>
    </row>
    <row r="988" spans="7:20" ht="12.75" customHeight="1" x14ac:dyDescent="0.5">
      <c r="G988" s="41"/>
      <c r="T988" s="41"/>
    </row>
    <row r="989" spans="7:20" ht="12.75" customHeight="1" x14ac:dyDescent="0.5">
      <c r="G989" s="41"/>
      <c r="T989" s="41"/>
    </row>
    <row r="990" spans="7:20" ht="12.75" customHeight="1" x14ac:dyDescent="0.5">
      <c r="G990" s="41"/>
      <c r="T990" s="41"/>
    </row>
    <row r="991" spans="7:20" ht="12.75" customHeight="1" x14ac:dyDescent="0.5">
      <c r="G991" s="41"/>
      <c r="T991" s="41"/>
    </row>
    <row r="992" spans="7:20" ht="12.75" customHeight="1" x14ac:dyDescent="0.5">
      <c r="G992" s="41"/>
      <c r="T992" s="41"/>
    </row>
    <row r="993" spans="7:20" ht="12.75" customHeight="1" x14ac:dyDescent="0.5">
      <c r="G993" s="41"/>
      <c r="T993" s="41"/>
    </row>
    <row r="994" spans="7:20" ht="12.75" customHeight="1" x14ac:dyDescent="0.5">
      <c r="G994" s="41"/>
      <c r="T994" s="41"/>
    </row>
    <row r="995" spans="7:20" ht="12.75" customHeight="1" x14ac:dyDescent="0.5">
      <c r="G995" s="41"/>
      <c r="T995" s="41"/>
    </row>
    <row r="996" spans="7:20" ht="12.75" customHeight="1" x14ac:dyDescent="0.5">
      <c r="G996" s="41"/>
      <c r="T996" s="41"/>
    </row>
  </sheetData>
  <mergeCells count="4">
    <mergeCell ref="O1:Q1"/>
    <mergeCell ref="S1:U1"/>
    <mergeCell ref="Y1:AA1"/>
    <mergeCell ref="V3:V4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Recomendaciones</vt:lpstr>
      <vt:lpstr>Cuadros 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Fisher Alvarez</dc:creator>
  <cp:lastModifiedBy>Ligia Umaña Rodríguez</cp:lastModifiedBy>
  <dcterms:created xsi:type="dcterms:W3CDTF">2021-11-12T16:25:25Z</dcterms:created>
  <dcterms:modified xsi:type="dcterms:W3CDTF">2021-12-16T22:40:24Z</dcterms:modified>
</cp:coreProperties>
</file>